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8555" windowHeight="10995" activeTab="1"/>
  </bookViews>
  <sheets>
    <sheet name="З" sheetId="13" r:id="rId1"/>
    <sheet name="НА" sheetId="14" r:id="rId2"/>
  </sheets>
  <definedNames>
    <definedName name="_xlnm._FilterDatabase" localSheetId="0" hidden="1">З!$A$16:$C$96</definedName>
    <definedName name="_xlnm._FilterDatabase" localSheetId="1" hidden="1">НА!$A$4:$F$4</definedName>
    <definedName name="_xlnm.Print_Titles" localSheetId="1">НА!$5:$7</definedName>
    <definedName name="_xlnm.Print_Area" localSheetId="0">З!$A$1:$C$97</definedName>
    <definedName name="_xlnm.Print_Area" localSheetId="1">НА!$A$1:$F$64</definedName>
  </definedNames>
  <calcPr calcId="145621"/>
</workbook>
</file>

<file path=xl/calcChain.xml><?xml version="1.0" encoding="utf-8"?>
<calcChain xmlns="http://schemas.openxmlformats.org/spreadsheetml/2006/main">
  <c r="D31" i="14" l="1"/>
  <c r="C67" i="13" l="1"/>
  <c r="C57" i="13"/>
  <c r="C93" i="13" l="1"/>
  <c r="C25" i="13" l="1"/>
  <c r="C23" i="13" l="1"/>
  <c r="C55" i="13" l="1"/>
  <c r="C92" i="13" l="1"/>
  <c r="C96" i="13" s="1"/>
  <c r="C79" i="13" l="1"/>
  <c r="C27" i="13" l="1"/>
  <c r="C19" i="13" l="1"/>
  <c r="D27" i="14" l="1"/>
  <c r="C44" i="13" l="1"/>
  <c r="C41" i="13" s="1"/>
  <c r="C78" i="13" l="1"/>
  <c r="C75" i="13"/>
  <c r="D36" i="14" l="1"/>
  <c r="D29" i="14" s="1"/>
  <c r="C91" i="13" l="1"/>
  <c r="C36" i="13"/>
  <c r="C74" i="13"/>
  <c r="C40" i="13" l="1"/>
  <c r="C37" i="13" s="1"/>
  <c r="C87" i="13"/>
  <c r="C88" i="13" l="1"/>
  <c r="D40" i="14" l="1"/>
  <c r="D49" i="14"/>
  <c r="D46" i="14" s="1"/>
  <c r="D45" i="14"/>
  <c r="D38" i="14" l="1"/>
  <c r="C65" i="13"/>
  <c r="E49" i="14" l="1"/>
  <c r="D25" i="14" l="1"/>
  <c r="C49" i="13" l="1"/>
  <c r="E13" i="14" l="1"/>
  <c r="E19" i="14"/>
  <c r="E24" i="14"/>
  <c r="E26" i="14"/>
  <c r="E27" i="14"/>
  <c r="E32" i="14"/>
  <c r="E33" i="14"/>
  <c r="E34" i="14"/>
  <c r="F36" i="14"/>
  <c r="E36" i="14" l="1"/>
  <c r="E29" i="14" s="1"/>
  <c r="E40" i="14"/>
  <c r="D53" i="14"/>
  <c r="D50" i="14" l="1"/>
  <c r="E50" i="14" l="1"/>
  <c r="E53" i="14" s="1"/>
  <c r="D56" i="14"/>
  <c r="D10" i="14"/>
  <c r="D9" i="14" s="1"/>
  <c r="D13" i="14"/>
  <c r="D19" i="14"/>
  <c r="C68" i="13" l="1"/>
  <c r="C84" i="13"/>
  <c r="C70" i="13" l="1"/>
  <c r="C59" i="13" s="1"/>
  <c r="C51" i="13" l="1"/>
  <c r="D43" i="14" l="1"/>
  <c r="C71" i="13" l="1"/>
  <c r="C33" i="13" l="1"/>
  <c r="D23" i="14" l="1"/>
  <c r="D20" i="14" s="1"/>
  <c r="C58" i="13" l="1"/>
  <c r="C45" i="13" s="1"/>
  <c r="C29" i="13" l="1"/>
  <c r="C32" i="13"/>
  <c r="C21" i="13"/>
  <c r="C17" i="13" l="1"/>
  <c r="C95" i="13" s="1"/>
  <c r="D14" i="14"/>
  <c r="D55" i="14" s="1"/>
  <c r="D54" i="14" s="1"/>
  <c r="E25" i="14"/>
  <c r="C94" i="13" l="1"/>
</calcChain>
</file>

<file path=xl/sharedStrings.xml><?xml version="1.0" encoding="utf-8"?>
<sst xmlns="http://schemas.openxmlformats.org/spreadsheetml/2006/main" count="194" uniqueCount="105">
  <si>
    <t>Державний бюджет</t>
  </si>
  <si>
    <t>з них</t>
  </si>
  <si>
    <t>Усього</t>
  </si>
  <si>
    <t>загальний фонд</t>
  </si>
  <si>
    <t>спеціальний фонд</t>
  </si>
  <si>
    <t xml:space="preserve">Найменування трансферту /
Найменування бюджету – надавача міжбюджетного трансферту
                                                                                 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</si>
  <si>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</si>
  <si>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</si>
  <si>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</si>
  <si>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Код Програмної класифікації видатків та кредитування місцевого бюджету / Код бюджету</t>
  </si>
  <si>
    <t>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</si>
  <si>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</si>
  <si>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УСЬОГО за розділами І, ІІ, у тому числі:</t>
  </si>
  <si>
    <t xml:space="preserve"> ІІ. Трансферти із спеціального фонду бюджету</t>
  </si>
  <si>
    <t xml:space="preserve"> І. Трансферти із загального фонду бюджету</t>
  </si>
  <si>
    <t>1. Показники міжбюджетних трансфертів з інших бюджетів</t>
  </si>
  <si>
    <t xml:space="preserve"> І. Трансферти до загального фонду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</si>
  <si>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</si>
  <si>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0119700</t>
  </si>
  <si>
    <t>Код Класифікації доходу бюджету /
Код бюджету</t>
  </si>
  <si>
    <t>грн</t>
  </si>
  <si>
    <t xml:space="preserve">Базова дотація </t>
  </si>
  <si>
    <t>Інші дотації з місцевого бюджету</t>
  </si>
  <si>
    <t xml:space="preserve">на функціонування Комунальної установи «Трудовий архів» </t>
  </si>
  <si>
    <t>Продовження додатка 4</t>
  </si>
  <si>
    <t>1</t>
  </si>
  <si>
    <t>Інші субвенції з місцевого бюджету</t>
  </si>
  <si>
    <t>Додаток 4</t>
  </si>
  <si>
    <t>0119770</t>
  </si>
  <si>
    <t>Обласний бюджет Дніпропетровської області</t>
  </si>
  <si>
    <t xml:space="preserve">на функціонування Комунального закладу «Магдалинівська центральна лікарня» Магдалинівської селищної ради </t>
  </si>
  <si>
    <t>на функціонування Комунального некомерційного підприємства «Магдалинівський центр первинної медико-санітарної допомоги» Магдалинівської селищної ради</t>
  </si>
  <si>
    <t>на оплату праці штатної одиниці Комунального закладу  «Центр професійного розвитку педагогічних працівників» Магдалинівської селищної ради</t>
  </si>
  <si>
    <t xml:space="preserve">Бюджет Личківської сільської територіальної громади </t>
  </si>
  <si>
    <t xml:space="preserve">                     (код бюджету)</t>
  </si>
  <si>
    <t>Освітня субвенція з державного бюджету місцевим бюджетам</t>
  </si>
  <si>
    <t xml:space="preserve">Бюджет Чернеччинської сільської територіальної громади 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</si>
  <si>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</si>
  <si>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інклюзивно-ресурсні центри</t>
  </si>
  <si>
    <t xml:space="preserve">Бюджет Чумаківської сільської територіальної громади </t>
  </si>
  <si>
    <t xml:space="preserve">                  0456500000</t>
  </si>
  <si>
    <t>0410000000</t>
  </si>
  <si>
    <t>0456000000</t>
  </si>
  <si>
    <t>0455700000</t>
  </si>
  <si>
    <t>0456700000</t>
  </si>
  <si>
    <t>у тому числі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</si>
  <si>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</si>
  <si>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</si>
  <si>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Прграма захисту населення і територій від надзвичайних ситуацій техногенного та природного характеру, забезпечення пожежної безпеки у Магдалинівській об’єднаній територіальній громаді на 2021-2025 роки”</t>
  </si>
  <si>
    <t>0431020000</t>
  </si>
  <si>
    <t>Районний бюджет Новомосковського району</t>
  </si>
  <si>
    <t xml:space="preserve">Програма забезпечення мобілізаційної підготовки та мобілізації Магдалинівської селищної ради на 2023-2025  роки
</t>
  </si>
  <si>
    <t>Субвенція з місцевого бюджету на виконання окремих заходів з реалізації соціального проекту «Активні парки локації здорової України» за рахунок відповідної субвенції з державного бюджету</t>
  </si>
  <si>
    <t>на оплату послуг координаторів (фахівців) з проведення заходів з реалізації соціального проекту “Активні парки — локації здорової України”</t>
  </si>
  <si>
    <t>на співфінансування на придбання шкільних автобусів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</si>
  <si>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</si>
  <si>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0119730</t>
  </si>
  <si>
    <t>на співфінансування   поточного  ремонту  автомобільної  дороги загального користування місцевого значення   О040410   Дніпро-Магдалинівка-Котовка  Дніпропетровської  області</t>
  </si>
  <si>
    <t>9900000000</t>
  </si>
  <si>
    <t>Субвенція з районного бюджету місцевим бюджетам на виконання доручень виборців депутатами районної ради у 2023 році</t>
  </si>
  <si>
    <t>на закупівлю засобів навчання  для навчальних кабінетів 5 і 6 класів закладів освіти, що здійснюють навчальний процес  за Державним стандартом базової середньої освіти</t>
  </si>
  <si>
    <t>Дотації з місцевого бюджету іншим бюджетам</t>
  </si>
  <si>
    <t>Інша дотація з місцевого бюджету на фінансове забезпечення  витрат Новомосковської районої ради</t>
  </si>
  <si>
    <t>Програма фінансової підтримки  підрозділів Сил безпеки і оборони  України 2024-2025 роки</t>
  </si>
  <si>
    <t xml:space="preserve"> ІІ. Трансферти до спеціального фонду бюджету</t>
  </si>
  <si>
    <t>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</si>
  <si>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Ігор ЧЕРНЕНКО</t>
  </si>
  <si>
    <t>Субвенція з місцевого бюджету  за рахунок залишку коштів освітньої субвенції, що утворився на початок бюджетного періоду</t>
  </si>
  <si>
    <t>на видатки розвитку</t>
  </si>
  <si>
    <t>Субвенція з місцевого бюджету обласному бюджету для реалізації  заходів   Програми забезпечення громадського порядку та громадської безпеки на території Дніпропетровської області на період до 2025 року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</si>
  <si>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</si>
  <si>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0619770</t>
  </si>
  <si>
    <t>Програма впровадження державної політики органами  влади у Магдалинівській селищній раді на 2024 рік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</si>
  <si>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</si>
  <si>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 xml:space="preserve">на закупівлю засобів навчання  та обладнання, комп’ютерного та мультимедійного обладнання для навчальних кабінетів природничої галузі освіти (кабінети фізики, хімії, біології, географії, природничих наук) закладів загальної середньої освіти </t>
  </si>
  <si>
    <t>на придбання мобільних автоматизованих робочих місць адміністратора Центру надання адміністративних послуг</t>
  </si>
  <si>
    <t>Програма забезпечення громадського порядку та громадської безпеки на території Магдалинівської  селищної  ради на період до 2024 року</t>
  </si>
  <si>
    <t>Субвенція з місцевого бюджету на забезпечення інституту помічника ветерана в системі переходу від військової служби до цивільного життя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</si>
  <si>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на оплату заробітної плати фахівця з ветеранської політики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</si>
  <si>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</si>
  <si>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обласного бюджету бюджетам територіапльних громад на виконання доручень виборців депутатами обласної ради у 2026 році</t>
  </si>
  <si>
    <t>Бюджет Царичанської селищної територіальної громади</t>
  </si>
  <si>
    <t>0452700000</t>
  </si>
  <si>
    <t>на забезпечення виконання заходів Програми соціального-економічного та культурного розвитку населених пунктів Магдалинівської селищної ради на 2026 рік, для  навчання дітей  Магдалинівської громади в Царичанській школі мистецтв.</t>
  </si>
  <si>
    <t>Програма фінансової підтримки військових частин, підрозділів Сил безпеки і оборони України на 2026-2027 роки</t>
  </si>
  <si>
    <t>Міжбюджетні трансферти на 2026 рік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</si>
  <si>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</si>
  <si>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</si>
  <si>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</si>
  <si>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місцевого бюджету обласному бюджету для реалізації  заходів   Програми забезпечення громадського порядку та громадської безпеки на території Дніпропетровської області на період до 2028 року</t>
  </si>
  <si>
    <t xml:space="preserve">"Про внесення змін до рішення </t>
  </si>
  <si>
    <t>сесії селищної ради</t>
  </si>
  <si>
    <t>"Про бюджет Магдалинівської селищної територіальної громади на 2025 рік"</t>
  </si>
  <si>
    <t>від 22 грудня 2025 року № 5184-59/VIІI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</si>
  <si>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</si>
  <si>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</si>
  <si>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Секретар селищної ради</t>
  </si>
  <si>
    <t>(з урахуванням внесених змін)</t>
  </si>
  <si>
    <t>ПРОЄКТ</t>
  </si>
  <si>
    <t>до рішення селищної ради</t>
  </si>
  <si>
    <t>від _________ № ____________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</si>
  <si>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</si>
  <si>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</si>
  <si>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</si>
  <si>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Наталя 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</si>
</sst>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family val="2"/>
      <charset val="204"/>
    </font>
    <font>
      <sz val="42"/>
      <color theme="1"/>
      <name val="Arial Cyr"/>
      <family val="2"/>
      <charset val="204"/>
    </font>
    <font>
      <sz val="54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60"/>
      <color theme="1"/>
      <name val="Arial Cyr"/>
      <family val="2"/>
      <charset val="204"/>
    </font>
    <font>
      <sz val="14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0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 applyBorder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0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4" fontId="8" fillId="0" borderId="0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/>
    </xf>
    <xf numFmtId="0" fontId="13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6" fillId="0" borderId="0" xfId="0" applyFont="1" applyFill="1" applyBorder="1"/>
    <xf numFmtId="0" fontId="16" fillId="0" borderId="0" xfId="0" applyFont="1" applyFill="1"/>
    <xf numFmtId="3" fontId="16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49" fontId="8" fillId="0" borderId="1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9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/>
    </xf>
    <xf numFmtId="4" fontId="10" fillId="0" borderId="0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3" fontId="18" fillId="0" borderId="6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/>
    <xf numFmtId="49" fontId="18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left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3" fontId="14" fillId="0" borderId="6" xfId="0" applyNumberFormat="1" applyFont="1" applyFill="1" applyBorder="1" applyAlignment="1">
      <alignment horizontal="right" vertical="center" wrapText="1"/>
    </xf>
    <xf numFmtId="49" fontId="21" fillId="0" borderId="6" xfId="0" applyNumberFormat="1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6" xfId="0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18" fillId="0" borderId="6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wrapText="1"/>
    </xf>
    <xf numFmtId="0" fontId="10" fillId="0" borderId="0" xfId="0" applyFont="1"/>
    <xf numFmtId="3" fontId="18" fillId="0" borderId="4" xfId="0" applyNumberFormat="1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4" fontId="11" fillId="0" borderId="1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/>
    <xf numFmtId="4" fontId="8" fillId="0" borderId="0" xfId="0" applyNumberFormat="1" applyFont="1" applyFill="1" applyBorder="1" applyAlignment="1"/>
    <xf numFmtId="4" fontId="10" fillId="0" borderId="1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/>
    <xf numFmtId="0" fontId="10" fillId="0" borderId="0" xfId="0" applyFont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wrapText="1"/>
    </xf>
    <xf numFmtId="3" fontId="14" fillId="0" borderId="4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Fill="1" applyBorder="1" applyAlignment="1">
      <alignment horizontal="right" vertical="center" wrapText="1"/>
    </xf>
    <xf numFmtId="3" fontId="18" fillId="0" borderId="4" xfId="0" applyNumberFormat="1" applyFont="1" applyFill="1" applyBorder="1" applyAlignment="1">
      <alignment horizontal="right" vertical="center" wrapText="1"/>
    </xf>
    <xf numFmtId="3" fontId="18" fillId="0" borderId="5" xfId="0" applyNumberFormat="1" applyFont="1" applyFill="1" applyBorder="1" applyAlignment="1">
      <alignment horizontal="right"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4" fontId="14" fillId="0" borderId="5" xfId="0" applyNumberFormat="1" applyFont="1" applyFill="1" applyBorder="1" applyAlignment="1">
      <alignment horizontal="right" vertical="center" wrapText="1"/>
    </xf>
    <xf numFmtId="3" fontId="18" fillId="0" borderId="7" xfId="0" applyNumberFormat="1" applyFont="1" applyFill="1" applyBorder="1" applyAlignment="1">
      <alignment horizontal="right" vertical="center" wrapText="1"/>
    </xf>
    <xf numFmtId="3" fontId="18" fillId="0" borderId="9" xfId="0" applyNumberFormat="1" applyFont="1" applyFill="1" applyBorder="1" applyAlignment="1">
      <alignment horizontal="right" vertical="center" wrapText="1"/>
    </xf>
    <xf numFmtId="3" fontId="18" fillId="0" borderId="11" xfId="0" applyNumberFormat="1" applyFont="1" applyFill="1" applyBorder="1" applyAlignment="1">
      <alignment horizontal="right" vertical="center" wrapText="1"/>
    </xf>
    <xf numFmtId="3" fontId="18" fillId="0" borderId="12" xfId="0" applyNumberFormat="1" applyFont="1" applyFill="1" applyBorder="1" applyAlignment="1">
      <alignment horizontal="right" vertical="center" wrapText="1"/>
    </xf>
    <xf numFmtId="4" fontId="18" fillId="0" borderId="4" xfId="0" applyNumberFormat="1" applyFont="1" applyFill="1" applyBorder="1" applyAlignment="1">
      <alignment horizontal="right" vertical="center" wrapText="1"/>
    </xf>
    <xf numFmtId="4" fontId="18" fillId="0" borderId="5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right" vertical="center" wrapText="1"/>
    </xf>
    <xf numFmtId="3" fontId="9" fillId="0" borderId="6" xfId="0" applyNumberFormat="1" applyFont="1" applyFill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3" fontId="9" fillId="0" borderId="7" xfId="0" applyNumberFormat="1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3" fontId="18" fillId="0" borderId="4" xfId="0" applyNumberFormat="1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3" fontId="23" fillId="0" borderId="4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5">
    <cellStyle name="Normal_Доходи" xfId="1"/>
    <cellStyle name="Обычный" xfId="0" builtinId="0"/>
    <cellStyle name="Обычный 2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4"/>
  <sheetViews>
    <sheetView showZeros="0" view="pageBreakPreview" topLeftCell="A66" zoomScale="70" zoomScaleNormal="50" zoomScaleSheetLayoutView="70" workbookViewId="0">
      <selection activeCell="C94" sqref="C94"/>
    </sheetView>
  </sheetViews>
  <sheetFormatPr defaultColWidth="9.140625" defaultRowHeight="12.75" x14ac:dyDescent="0.2"/>
  <cols>
    <col min="1" max="1" width="17.42578125" style="1" customWidth="1"/>
    <col min="2" max="2" width="94.7109375" style="1" customWidth="1"/>
    <col min="3" max="3" width="50.140625" style="4" customWidth="1"/>
    <col min="4" max="7" width="9.140625" style="1"/>
    <col min="8" max="8" width="14.85546875" style="1" bestFit="1" customWidth="1"/>
    <col min="9" max="16384" width="9.140625" style="1"/>
  </cols>
  <sheetData>
    <row r="1" spans="1:5" ht="18.75" x14ac:dyDescent="0.3">
      <c r="A1" s="4"/>
      <c r="B1" s="4"/>
      <c r="C1" s="99" t="s">
        <v>98</v>
      </c>
      <c r="D1"/>
      <c r="E1"/>
    </row>
    <row r="2" spans="1:5" ht="18.75" x14ac:dyDescent="0.3">
      <c r="A2" s="4"/>
      <c r="B2" s="4"/>
      <c r="C2" s="99" t="s">
        <v>27</v>
      </c>
      <c r="D2"/>
      <c r="E2"/>
    </row>
    <row r="3" spans="1:5" ht="22.5" customHeight="1" x14ac:dyDescent="0.3">
      <c r="A3" s="4"/>
      <c r="B3" s="4"/>
      <c r="C3" s="51" t="s">
        <v>99</v>
      </c>
      <c r="D3"/>
      <c r="E3"/>
    </row>
    <row r="4" spans="1:5" ht="18.75" x14ac:dyDescent="0.3">
      <c r="A4" s="4"/>
      <c r="B4" s="4"/>
      <c r="C4" s="51" t="s">
        <v>100</v>
      </c>
      <c r="D4"/>
      <c r="E4"/>
    </row>
    <row r="5" spans="1:5" ht="18.75" x14ac:dyDescent="0.3">
      <c r="A5" s="4"/>
      <c r="B5" s="4"/>
      <c r="C5" s="89" t="s">
        <v>90</v>
      </c>
      <c r="D5" s="51"/>
      <c r="E5" s="51"/>
    </row>
    <row r="6" spans="1:5" ht="18.75" x14ac:dyDescent="0.3">
      <c r="A6" s="4"/>
      <c r="B6" s="4"/>
      <c r="C6" s="89" t="s">
        <v>91</v>
      </c>
      <c r="D6" s="51"/>
      <c r="E6" s="51"/>
    </row>
    <row r="7" spans="1:5" ht="19.5" customHeight="1" x14ac:dyDescent="0.3">
      <c r="A7" s="4"/>
      <c r="B7" s="4"/>
      <c r="C7" s="89" t="s">
        <v>93</v>
      </c>
      <c r="D7" s="51"/>
      <c r="E7" s="51"/>
    </row>
    <row r="8" spans="1:5" ht="42" customHeight="1" x14ac:dyDescent="0.3">
      <c r="A8" s="4"/>
      <c r="B8" s="4"/>
      <c r="C8" s="102" t="s">
        <v>92</v>
      </c>
      <c r="D8" s="51"/>
      <c r="E8" s="51"/>
    </row>
    <row r="9" spans="1:5" ht="18.75" x14ac:dyDescent="0.3">
      <c r="A9" s="4"/>
      <c r="B9" s="4"/>
      <c r="C9" s="89" t="s">
        <v>97</v>
      </c>
      <c r="D9" s="51"/>
      <c r="E9" s="51"/>
    </row>
    <row r="10" spans="1:5" ht="34.5" customHeight="1" x14ac:dyDescent="0.2">
      <c r="A10" s="103" t="s">
        <v>85</v>
      </c>
      <c r="B10" s="103"/>
      <c r="C10" s="103"/>
    </row>
    <row r="11" spans="1:5" ht="18" customHeight="1" x14ac:dyDescent="0.3">
      <c r="A11" s="45"/>
      <c r="B11" s="44" t="s">
        <v>40</v>
      </c>
      <c r="C11" s="45"/>
    </row>
    <row r="12" spans="1:5" ht="18" customHeight="1" x14ac:dyDescent="0.3">
      <c r="B12" s="43" t="s">
        <v>34</v>
      </c>
      <c r="C12" s="46"/>
    </row>
    <row r="13" spans="1:5" ht="44.25" customHeight="1" x14ac:dyDescent="0.2">
      <c r="A13" s="103" t="s">
        <v>15</v>
      </c>
      <c r="B13" s="103"/>
      <c r="C13" s="103"/>
    </row>
    <row r="14" spans="1:5" ht="26.25" customHeight="1" x14ac:dyDescent="0.2">
      <c r="A14" s="19"/>
      <c r="B14" s="19"/>
      <c r="C14" s="20" t="s">
        <v>20</v>
      </c>
    </row>
    <row r="15" spans="1:5" s="3" customFormat="1" ht="102" customHeight="1" x14ac:dyDescent="0.7">
      <c r="A15" s="14" t="s">
        <v>19</v>
      </c>
      <c r="B15" s="14" t="s">
        <v>5</v>
      </c>
      <c r="C15" s="14" t="s">
        <v>2</v>
      </c>
    </row>
    <row r="16" spans="1:5" s="2" customFormat="1" ht="35.25" customHeight="1" x14ac:dyDescent="0.85">
      <c r="A16" s="104" t="s">
        <v>16</v>
      </c>
      <c r="B16" s="105"/>
      <c r="C16" s="106"/>
    </row>
    <row r="17" spans="1:3" s="50" customFormat="1" ht="29.25" customHeight="1" x14ac:dyDescent="0.85">
      <c r="A17" s="28">
        <v>41020100</v>
      </c>
      <c r="B17" s="28" t="s">
        <v>21</v>
      </c>
      <c r="C17" s="32">
        <f>C18</f>
        <v>5441800</v>
      </c>
    </row>
    <row r="18" spans="1:3" s="50" customFormat="1" ht="32.25" customHeight="1" x14ac:dyDescent="0.85">
      <c r="A18" s="33">
        <v>9900000000</v>
      </c>
      <c r="B18" s="33" t="s">
        <v>0</v>
      </c>
      <c r="C18" s="30">
        <v>5441800</v>
      </c>
    </row>
    <row r="19" spans="1:3" s="50" customFormat="1" ht="50.25" customHeight="1" x14ac:dyDescent="0.85">
      <c r="A19" s="28">
        <v>41031100</v>
      </c>
      <c r="B19" s="28" t="s">
        <v>86</v>
      </c>
      <c r="C19" s="32">
        <f>C20</f>
        <v>8898900</v>
      </c>
    </row>
    <row r="20" spans="1:3" s="50" customFormat="1" ht="39.75" customHeight="1" x14ac:dyDescent="0.85">
      <c r="A20" s="33">
        <v>9900000000</v>
      </c>
      <c r="B20" s="33" t="s">
        <v>0</v>
      </c>
      <c r="C20" s="53">
        <v>8898900</v>
      </c>
    </row>
    <row r="21" spans="1:3" s="50" customFormat="1" ht="44.25" customHeight="1" x14ac:dyDescent="0.85">
      <c r="A21" s="28">
        <v>41033900</v>
      </c>
      <c r="B21" s="28" t="s">
        <v>35</v>
      </c>
      <c r="C21" s="32">
        <f>C22</f>
        <v>77227800</v>
      </c>
    </row>
    <row r="22" spans="1:3" s="50" customFormat="1" ht="34.5" customHeight="1" x14ac:dyDescent="0.85">
      <c r="A22" s="33">
        <v>9900000000</v>
      </c>
      <c r="B22" s="33" t="s">
        <v>0</v>
      </c>
      <c r="C22" s="53">
        <v>77227800</v>
      </c>
    </row>
    <row r="23" spans="1:3" s="50" customFormat="1" ht="44.25" customHeight="1" x14ac:dyDescent="0.85">
      <c r="A23" s="28">
        <v>41035400</v>
      </c>
      <c r="B23" s="28" t="s">
        <v>94</v>
      </c>
      <c r="C23" s="32">
        <f>C24</f>
        <v>42000</v>
      </c>
    </row>
    <row r="24" spans="1:3" s="50" customFormat="1" ht="34.5" customHeight="1" x14ac:dyDescent="0.85">
      <c r="A24" s="33">
        <v>9900000000</v>
      </c>
      <c r="B24" s="33" t="s">
        <v>0</v>
      </c>
      <c r="C24" s="53">
        <v>42000</v>
      </c>
    </row>
    <row r="25" spans="1:3" s="50" customFormat="1" ht="67.5" customHeight="1" x14ac:dyDescent="0.85">
      <c r="A25" s="28">
        <v>41036000</v>
      </c>
      <c r="B25" s="28" t="s">
        <v>95</v>
      </c>
      <c r="C25" s="32">
        <f>C26</f>
        <v>2201300</v>
      </c>
    </row>
    <row r="26" spans="1:3" s="50" customFormat="1" ht="34.5" customHeight="1" x14ac:dyDescent="0.85">
      <c r="A26" s="33">
        <v>9900000000</v>
      </c>
      <c r="B26" s="33" t="s">
        <v>0</v>
      </c>
      <c r="C26" s="53">
        <v>2201300</v>
      </c>
    </row>
    <row r="27" spans="1:3" s="50" customFormat="1" ht="58.5" customHeight="1" x14ac:dyDescent="0.85">
      <c r="A27" s="28">
        <v>41036300</v>
      </c>
      <c r="B27" s="28" t="s">
        <v>87</v>
      </c>
      <c r="C27" s="32">
        <f>C28</f>
        <v>8012300</v>
      </c>
    </row>
    <row r="28" spans="1:3" s="50" customFormat="1" ht="36.75" customHeight="1" x14ac:dyDescent="0.85">
      <c r="A28" s="33">
        <v>9900000000</v>
      </c>
      <c r="B28" s="33" t="s">
        <v>0</v>
      </c>
      <c r="C28" s="53">
        <v>8012300</v>
      </c>
    </row>
    <row r="29" spans="1:3" s="50" customFormat="1" ht="54" customHeight="1" x14ac:dyDescent="0.85">
      <c r="A29" s="28">
        <v>41051000</v>
      </c>
      <c r="B29" s="28" t="s">
        <v>37</v>
      </c>
      <c r="C29" s="32">
        <f>C31</f>
        <v>982514</v>
      </c>
    </row>
    <row r="30" spans="1:3" s="50" customFormat="1" ht="22.5" customHeight="1" x14ac:dyDescent="0.85">
      <c r="A30" s="28"/>
      <c r="B30" s="34" t="s">
        <v>10</v>
      </c>
      <c r="C30" s="56"/>
    </row>
    <row r="31" spans="1:3" s="50" customFormat="1" ht="30" customHeight="1" x14ac:dyDescent="0.85">
      <c r="A31" s="28"/>
      <c r="B31" s="34" t="s">
        <v>38</v>
      </c>
      <c r="C31" s="30">
        <v>982514</v>
      </c>
    </row>
    <row r="32" spans="1:3" s="50" customFormat="1" ht="31.5" customHeight="1" x14ac:dyDescent="0.85">
      <c r="A32" s="55" t="s">
        <v>41</v>
      </c>
      <c r="B32" s="33" t="s">
        <v>29</v>
      </c>
      <c r="C32" s="53">
        <f>C31</f>
        <v>982514</v>
      </c>
    </row>
    <row r="33" spans="1:3" s="50" customFormat="1" ht="66.75" hidden="1" x14ac:dyDescent="0.85">
      <c r="A33" s="28">
        <v>41051200</v>
      </c>
      <c r="B33" s="28" t="s">
        <v>70</v>
      </c>
      <c r="C33" s="32">
        <f>C36</f>
        <v>0</v>
      </c>
    </row>
    <row r="34" spans="1:3" s="50" customFormat="1" ht="66.75" hidden="1" x14ac:dyDescent="0.85">
      <c r="A34" s="28"/>
      <c r="B34" s="34" t="s">
        <v>10</v>
      </c>
      <c r="C34" s="32"/>
    </row>
    <row r="35" spans="1:3" s="50" customFormat="1" ht="66.75" hidden="1" x14ac:dyDescent="0.85">
      <c r="A35" s="28"/>
      <c r="B35" s="34" t="s">
        <v>68</v>
      </c>
      <c r="C35" s="30"/>
    </row>
    <row r="36" spans="1:3" s="50" customFormat="1" ht="66.75" hidden="1" x14ac:dyDescent="0.85">
      <c r="A36" s="55" t="s">
        <v>41</v>
      </c>
      <c r="B36" s="33" t="s">
        <v>29</v>
      </c>
      <c r="C36" s="53">
        <f>C35</f>
        <v>0</v>
      </c>
    </row>
    <row r="37" spans="1:3" s="50" customFormat="1" ht="66.75" hidden="1" x14ac:dyDescent="0.85">
      <c r="A37" s="28">
        <v>41051400</v>
      </c>
      <c r="B37" s="28" t="s">
        <v>73</v>
      </c>
      <c r="C37" s="32">
        <f>C40</f>
        <v>0</v>
      </c>
    </row>
    <row r="38" spans="1:3" s="50" customFormat="1" ht="66.75" hidden="1" x14ac:dyDescent="0.85">
      <c r="A38" s="28"/>
      <c r="B38" s="34" t="s">
        <v>10</v>
      </c>
      <c r="C38" s="32"/>
    </row>
    <row r="39" spans="1:3" s="50" customFormat="1" ht="75" hidden="1" x14ac:dyDescent="0.85">
      <c r="A39" s="28"/>
      <c r="B39" s="34" t="s">
        <v>74</v>
      </c>
      <c r="C39" s="30"/>
    </row>
    <row r="40" spans="1:3" s="50" customFormat="1" ht="66.75" hidden="1" x14ac:dyDescent="0.85">
      <c r="A40" s="55" t="s">
        <v>41</v>
      </c>
      <c r="B40" s="33" t="s">
        <v>29</v>
      </c>
      <c r="C40" s="53">
        <f>C39</f>
        <v>0</v>
      </c>
    </row>
    <row r="41" spans="1:3" s="50" customFormat="1" ht="66.75" hidden="1" x14ac:dyDescent="0.85">
      <c r="A41" s="28">
        <v>41051700</v>
      </c>
      <c r="B41" s="28" t="s">
        <v>79</v>
      </c>
      <c r="C41" s="32">
        <f>C44</f>
        <v>0</v>
      </c>
    </row>
    <row r="42" spans="1:3" s="50" customFormat="1" ht="66.75" hidden="1" x14ac:dyDescent="0.85">
      <c r="A42" s="28"/>
      <c r="B42" s="34" t="s">
        <v>10</v>
      </c>
      <c r="C42" s="32"/>
    </row>
    <row r="43" spans="1:3" s="50" customFormat="1" ht="66.75" hidden="1" x14ac:dyDescent="0.85">
      <c r="A43" s="28"/>
      <c r="B43" s="34" t="s">
        <v>68</v>
      </c>
      <c r="C43" s="30"/>
    </row>
    <row r="44" spans="1:3" s="50" customFormat="1" ht="66.75" hidden="1" x14ac:dyDescent="0.85">
      <c r="A44" s="55" t="s">
        <v>41</v>
      </c>
      <c r="B44" s="33" t="s">
        <v>29</v>
      </c>
      <c r="C44" s="53">
        <f>C43</f>
        <v>0</v>
      </c>
    </row>
    <row r="45" spans="1:3" s="50" customFormat="1" ht="66.75" x14ac:dyDescent="0.85">
      <c r="A45" s="28">
        <v>41053900</v>
      </c>
      <c r="B45" s="28" t="s">
        <v>26</v>
      </c>
      <c r="C45" s="32">
        <f>C49+C58+C51+C55</f>
        <v>6756248</v>
      </c>
    </row>
    <row r="46" spans="1:3" s="50" customFormat="1" ht="24.75" customHeight="1" x14ac:dyDescent="0.85">
      <c r="A46" s="28"/>
      <c r="B46" s="34" t="s">
        <v>10</v>
      </c>
      <c r="C46" s="35"/>
    </row>
    <row r="47" spans="1:3" s="16" customFormat="1" ht="37.5" x14ac:dyDescent="0.2">
      <c r="A47" s="28"/>
      <c r="B47" s="34" t="s">
        <v>11</v>
      </c>
      <c r="C47" s="30">
        <v>23850</v>
      </c>
    </row>
    <row r="48" spans="1:3" s="16" customFormat="1" ht="37.5" x14ac:dyDescent="0.2">
      <c r="A48" s="28"/>
      <c r="B48" s="34" t="s">
        <v>80</v>
      </c>
      <c r="C48" s="100">
        <v>1474482</v>
      </c>
    </row>
    <row r="49" spans="1:3" s="16" customFormat="1" ht="18.75" x14ac:dyDescent="0.3">
      <c r="A49" s="55" t="s">
        <v>41</v>
      </c>
      <c r="B49" s="33" t="s">
        <v>29</v>
      </c>
      <c r="C49" s="53">
        <f>C47+C48</f>
        <v>1498332</v>
      </c>
    </row>
    <row r="50" spans="1:3" s="16" customFormat="1" ht="37.5" hidden="1" x14ac:dyDescent="0.2">
      <c r="A50" s="33"/>
      <c r="B50" s="34" t="s">
        <v>59</v>
      </c>
      <c r="C50" s="30"/>
    </row>
    <row r="51" spans="1:3" s="16" customFormat="1" ht="18.75" hidden="1" x14ac:dyDescent="0.2">
      <c r="A51" s="33" t="s">
        <v>49</v>
      </c>
      <c r="B51" s="31" t="s">
        <v>50</v>
      </c>
      <c r="C51" s="53">
        <f>C50</f>
        <v>0</v>
      </c>
    </row>
    <row r="52" spans="1:3" s="16" customFormat="1" ht="37.5" x14ac:dyDescent="0.2">
      <c r="A52" s="36"/>
      <c r="B52" s="29" t="s">
        <v>30</v>
      </c>
      <c r="C52" s="30">
        <v>2512403</v>
      </c>
    </row>
    <row r="53" spans="1:3" s="16" customFormat="1" ht="56.25" x14ac:dyDescent="0.2">
      <c r="A53" s="36"/>
      <c r="B53" s="29" t="s">
        <v>31</v>
      </c>
      <c r="C53" s="30">
        <v>2407003</v>
      </c>
    </row>
    <row r="54" spans="1:3" s="16" customFormat="1" ht="18.75" x14ac:dyDescent="0.2">
      <c r="A54" s="36"/>
      <c r="B54" s="29" t="s">
        <v>23</v>
      </c>
      <c r="C54" s="30">
        <v>160000</v>
      </c>
    </row>
    <row r="55" spans="1:3" s="16" customFormat="1" ht="18.75" x14ac:dyDescent="0.2">
      <c r="A55" s="37" t="s">
        <v>43</v>
      </c>
      <c r="B55" s="31" t="s">
        <v>33</v>
      </c>
      <c r="C55" s="53">
        <f>SUM(C52:C54)</f>
        <v>5079406</v>
      </c>
    </row>
    <row r="56" spans="1:3" s="16" customFormat="1" ht="37.5" x14ac:dyDescent="0.2">
      <c r="A56" s="36"/>
      <c r="B56" s="29" t="s">
        <v>30</v>
      </c>
      <c r="C56" s="30"/>
    </row>
    <row r="57" spans="1:3" s="16" customFormat="1" ht="56.25" x14ac:dyDescent="0.2">
      <c r="A57" s="36"/>
      <c r="B57" s="29" t="s">
        <v>31</v>
      </c>
      <c r="C57" s="30">
        <f>178510</f>
        <v>178510</v>
      </c>
    </row>
    <row r="58" spans="1:3" s="16" customFormat="1" ht="18.75" x14ac:dyDescent="0.2">
      <c r="A58" s="37" t="s">
        <v>42</v>
      </c>
      <c r="B58" s="31" t="s">
        <v>39</v>
      </c>
      <c r="C58" s="53">
        <f>SUM(C56:C57)</f>
        <v>178510</v>
      </c>
    </row>
    <row r="59" spans="1:3" s="16" customFormat="1" ht="18.75" x14ac:dyDescent="0.2">
      <c r="A59" s="36">
        <v>41040400</v>
      </c>
      <c r="B59" s="28" t="s">
        <v>22</v>
      </c>
      <c r="C59" s="93">
        <f>C65+C68+C70</f>
        <v>3096347</v>
      </c>
    </row>
    <row r="60" spans="1:3" s="16" customFormat="1" ht="18.75" x14ac:dyDescent="0.2">
      <c r="A60" s="36"/>
      <c r="B60" s="29" t="s">
        <v>10</v>
      </c>
      <c r="C60" s="52"/>
    </row>
    <row r="61" spans="1:3" s="16" customFormat="1" ht="37.5" x14ac:dyDescent="0.2">
      <c r="A61" s="36"/>
      <c r="B61" s="29" t="s">
        <v>30</v>
      </c>
      <c r="C61" s="30">
        <v>1119007</v>
      </c>
    </row>
    <row r="62" spans="1:3" s="16" customFormat="1" ht="56.25" x14ac:dyDescent="0.2">
      <c r="A62" s="36"/>
      <c r="B62" s="29" t="s">
        <v>31</v>
      </c>
      <c r="C62" s="30">
        <v>1157436</v>
      </c>
    </row>
    <row r="63" spans="1:3" s="16" customFormat="1" ht="56.25" x14ac:dyDescent="0.2">
      <c r="A63" s="36"/>
      <c r="B63" s="29" t="s">
        <v>32</v>
      </c>
      <c r="C63" s="30">
        <v>163500</v>
      </c>
    </row>
    <row r="64" spans="1:3" s="16" customFormat="1" ht="18.75" x14ac:dyDescent="0.2">
      <c r="A64" s="36"/>
      <c r="B64" s="29" t="s">
        <v>23</v>
      </c>
      <c r="C64" s="30">
        <v>65000</v>
      </c>
    </row>
    <row r="65" spans="1:8" s="16" customFormat="1" ht="18.75" x14ac:dyDescent="0.2">
      <c r="A65" s="37" t="s">
        <v>44</v>
      </c>
      <c r="B65" s="31" t="s">
        <v>36</v>
      </c>
      <c r="C65" s="53">
        <f>SUM(C61:C64)</f>
        <v>2504943</v>
      </c>
    </row>
    <row r="66" spans="1:8" s="16" customFormat="1" ht="37.5" x14ac:dyDescent="0.2">
      <c r="A66" s="36"/>
      <c r="B66" s="29" t="s">
        <v>30</v>
      </c>
      <c r="C66" s="30"/>
    </row>
    <row r="67" spans="1:8" s="16" customFormat="1" ht="56.25" x14ac:dyDescent="0.2">
      <c r="A67" s="36"/>
      <c r="B67" s="29" t="s">
        <v>31</v>
      </c>
      <c r="C67" s="30">
        <f>524404+67000</f>
        <v>591404</v>
      </c>
    </row>
    <row r="68" spans="1:8" s="16" customFormat="1" ht="18.75" x14ac:dyDescent="0.2">
      <c r="A68" s="37" t="s">
        <v>42</v>
      </c>
      <c r="B68" s="31" t="s">
        <v>39</v>
      </c>
      <c r="C68" s="53">
        <f>SUM(C66:C67)</f>
        <v>591404</v>
      </c>
    </row>
    <row r="69" spans="1:8" s="16" customFormat="1" ht="37.5" hidden="1" x14ac:dyDescent="0.2">
      <c r="A69" s="37"/>
      <c r="B69" s="29" t="s">
        <v>30</v>
      </c>
      <c r="C69" s="80"/>
    </row>
    <row r="70" spans="1:8" s="16" customFormat="1" ht="18.75" hidden="1" x14ac:dyDescent="0.3">
      <c r="A70" s="55" t="s">
        <v>41</v>
      </c>
      <c r="B70" s="33" t="s">
        <v>29</v>
      </c>
      <c r="C70" s="80">
        <f>C69</f>
        <v>0</v>
      </c>
    </row>
    <row r="71" spans="1:8" s="16" customFormat="1" ht="56.25" hidden="1" x14ac:dyDescent="0.2">
      <c r="A71" s="36">
        <v>41057700</v>
      </c>
      <c r="B71" s="28" t="s">
        <v>52</v>
      </c>
      <c r="C71" s="32">
        <f>C73</f>
        <v>0</v>
      </c>
    </row>
    <row r="72" spans="1:8" s="16" customFormat="1" ht="18.75" hidden="1" x14ac:dyDescent="0.2">
      <c r="A72" s="36"/>
      <c r="B72" s="29" t="s">
        <v>10</v>
      </c>
      <c r="C72" s="52"/>
    </row>
    <row r="73" spans="1:8" s="16" customFormat="1" ht="37.5" hidden="1" x14ac:dyDescent="0.2">
      <c r="A73" s="36"/>
      <c r="B73" s="29" t="s">
        <v>53</v>
      </c>
      <c r="C73" s="30"/>
    </row>
    <row r="74" spans="1:8" s="16" customFormat="1" ht="18.75" hidden="1" x14ac:dyDescent="0.3">
      <c r="A74" s="55" t="s">
        <v>41</v>
      </c>
      <c r="B74" s="33" t="s">
        <v>29</v>
      </c>
      <c r="C74" s="53">
        <f>C72+C73</f>
        <v>0</v>
      </c>
    </row>
    <row r="75" spans="1:8" s="16" customFormat="1" ht="93.75" hidden="1" x14ac:dyDescent="0.2">
      <c r="A75" s="36">
        <v>41059300</v>
      </c>
      <c r="B75" s="28" t="s">
        <v>77</v>
      </c>
      <c r="C75" s="32">
        <f>C77</f>
        <v>0</v>
      </c>
    </row>
    <row r="76" spans="1:8" s="16" customFormat="1" ht="18.75" hidden="1" x14ac:dyDescent="0.2">
      <c r="A76" s="36"/>
      <c r="B76" s="29" t="s">
        <v>10</v>
      </c>
      <c r="C76" s="52"/>
    </row>
    <row r="77" spans="1:8" s="16" customFormat="1" ht="18.75" hidden="1" x14ac:dyDescent="0.2">
      <c r="A77" s="36"/>
      <c r="B77" s="29" t="s">
        <v>78</v>
      </c>
      <c r="C77" s="30"/>
    </row>
    <row r="78" spans="1:8" s="16" customFormat="1" ht="18.75" hidden="1" x14ac:dyDescent="0.3">
      <c r="A78" s="55" t="s">
        <v>41</v>
      </c>
      <c r="B78" s="33" t="s">
        <v>29</v>
      </c>
      <c r="C78" s="53">
        <f>C76+C77</f>
        <v>0</v>
      </c>
    </row>
    <row r="79" spans="1:8" s="16" customFormat="1" ht="93.75" x14ac:dyDescent="0.2">
      <c r="A79" s="36">
        <v>41059300</v>
      </c>
      <c r="B79" s="28" t="s">
        <v>77</v>
      </c>
      <c r="C79" s="32">
        <f>C81</f>
        <v>430769</v>
      </c>
      <c r="H79" s="101"/>
    </row>
    <row r="80" spans="1:8" s="16" customFormat="1" ht="18.75" x14ac:dyDescent="0.2">
      <c r="A80" s="36"/>
      <c r="B80" s="29" t="s">
        <v>10</v>
      </c>
      <c r="C80" s="52"/>
    </row>
    <row r="81" spans="1:6" s="16" customFormat="1" ht="18.75" x14ac:dyDescent="0.2">
      <c r="A81" s="36"/>
      <c r="B81" s="29" t="s">
        <v>78</v>
      </c>
      <c r="C81" s="30">
        <v>430769</v>
      </c>
    </row>
    <row r="82" spans="1:6" s="16" customFormat="1" ht="18.75" x14ac:dyDescent="0.3">
      <c r="A82" s="55" t="s">
        <v>41</v>
      </c>
      <c r="B82" s="33" t="s">
        <v>29</v>
      </c>
      <c r="C82" s="53">
        <v>430769</v>
      </c>
    </row>
    <row r="83" spans="1:6" s="16" customFormat="1" ht="18.75" x14ac:dyDescent="0.2">
      <c r="A83" s="104" t="s">
        <v>64</v>
      </c>
      <c r="B83" s="105"/>
      <c r="C83" s="105"/>
      <c r="D83" s="85"/>
      <c r="E83" s="85"/>
      <c r="F83" s="86"/>
    </row>
    <row r="84" spans="1:6" s="16" customFormat="1" ht="37.5" hidden="1" customHeight="1" x14ac:dyDescent="0.2">
      <c r="A84" s="28">
        <v>41051100</v>
      </c>
      <c r="B84" s="28" t="s">
        <v>67</v>
      </c>
      <c r="C84" s="32">
        <f>C86</f>
        <v>0</v>
      </c>
      <c r="D84" s="87"/>
      <c r="E84" s="87"/>
      <c r="F84" s="87"/>
    </row>
    <row r="85" spans="1:6" s="16" customFormat="1" ht="18.75" hidden="1" customHeight="1" x14ac:dyDescent="0.2">
      <c r="A85" s="28"/>
      <c r="B85" s="34" t="s">
        <v>10</v>
      </c>
      <c r="C85" s="56"/>
      <c r="D85" s="87"/>
      <c r="E85" s="87"/>
      <c r="F85" s="87"/>
    </row>
    <row r="86" spans="1:6" s="16" customFormat="1" ht="56.25" hidden="1" customHeight="1" x14ac:dyDescent="0.2">
      <c r="A86" s="28"/>
      <c r="B86" s="34" t="s">
        <v>60</v>
      </c>
      <c r="C86" s="30"/>
      <c r="D86" s="87"/>
      <c r="E86" s="87"/>
      <c r="F86" s="87"/>
    </row>
    <row r="87" spans="1:6" s="6" customFormat="1" ht="18.75" hidden="1" customHeight="1" x14ac:dyDescent="0.3">
      <c r="A87" s="55" t="s">
        <v>41</v>
      </c>
      <c r="B87" s="33" t="s">
        <v>29</v>
      </c>
      <c r="C87" s="53">
        <f>C86</f>
        <v>0</v>
      </c>
    </row>
    <row r="88" spans="1:6" s="6" customFormat="1" ht="18.75" hidden="1" customHeight="1" x14ac:dyDescent="0.2">
      <c r="A88" s="28">
        <v>41053900</v>
      </c>
      <c r="B88" s="28" t="s">
        <v>26</v>
      </c>
      <c r="C88" s="32">
        <f>C90</f>
        <v>0</v>
      </c>
    </row>
    <row r="89" spans="1:6" s="6" customFormat="1" ht="18.75" hidden="1" customHeight="1" x14ac:dyDescent="0.2">
      <c r="A89" s="28"/>
      <c r="B89" s="34" t="s">
        <v>10</v>
      </c>
      <c r="C89" s="32"/>
    </row>
    <row r="90" spans="1:6" s="6" customFormat="1" ht="37.5" hidden="1" x14ac:dyDescent="0.3">
      <c r="A90" s="55"/>
      <c r="B90" s="34" t="s">
        <v>75</v>
      </c>
      <c r="C90" s="30"/>
    </row>
    <row r="91" spans="1:6" s="6" customFormat="1" ht="18.75" hidden="1" x14ac:dyDescent="0.3">
      <c r="A91" s="55" t="s">
        <v>41</v>
      </c>
      <c r="B91" s="33" t="s">
        <v>29</v>
      </c>
      <c r="C91" s="30">
        <f>C90</f>
        <v>0</v>
      </c>
    </row>
    <row r="92" spans="1:6" s="6" customFormat="1" ht="56.25" x14ac:dyDescent="0.2">
      <c r="A92" s="28">
        <v>41037400</v>
      </c>
      <c r="B92" s="28" t="s">
        <v>88</v>
      </c>
      <c r="C92" s="32">
        <f>C93</f>
        <v>624800</v>
      </c>
    </row>
    <row r="93" spans="1:6" s="6" customFormat="1" ht="18.75" x14ac:dyDescent="0.2">
      <c r="A93" s="33">
        <v>9900000000</v>
      </c>
      <c r="B93" s="33" t="s">
        <v>0</v>
      </c>
      <c r="C93" s="53">
        <f>355800+269000</f>
        <v>624800</v>
      </c>
    </row>
    <row r="94" spans="1:6" s="10" customFormat="1" ht="29.25" customHeight="1" x14ac:dyDescent="1">
      <c r="A94" s="38"/>
      <c r="B94" s="39" t="s">
        <v>12</v>
      </c>
      <c r="C94" s="93">
        <f>C95+C96</f>
        <v>113714778</v>
      </c>
    </row>
    <row r="95" spans="1:6" s="10" customFormat="1" ht="29.25" customHeight="1" x14ac:dyDescent="1">
      <c r="A95" s="38"/>
      <c r="B95" s="39" t="s">
        <v>3</v>
      </c>
      <c r="C95" s="93">
        <f>C17+C21+C27+C29+C45+C59+C33+C71+C37+C19+C75+C41+C79+C23+C25</f>
        <v>113089978</v>
      </c>
    </row>
    <row r="96" spans="1:6" s="10" customFormat="1" ht="29.25" customHeight="1" x14ac:dyDescent="1">
      <c r="A96" s="38"/>
      <c r="B96" s="39" t="s">
        <v>4</v>
      </c>
      <c r="C96" s="32">
        <f>C92</f>
        <v>624800</v>
      </c>
    </row>
    <row r="97" spans="1:3" s="6" customFormat="1" ht="0.75" customHeight="1" x14ac:dyDescent="0.25">
      <c r="A97" s="40"/>
      <c r="B97" s="40"/>
      <c r="C97" s="40"/>
    </row>
    <row r="98" spans="1:3" ht="18" x14ac:dyDescent="0.25">
      <c r="A98" s="41"/>
      <c r="B98" s="41"/>
      <c r="C98" s="41"/>
    </row>
    <row r="99" spans="1:3" ht="18" x14ac:dyDescent="0.25">
      <c r="A99" s="41"/>
      <c r="B99" s="41"/>
      <c r="C99" s="42"/>
    </row>
    <row r="100" spans="1:3" ht="18" x14ac:dyDescent="0.25">
      <c r="A100" s="41"/>
      <c r="B100" s="41"/>
      <c r="C100" s="42"/>
    </row>
    <row r="101" spans="1:3" ht="18" x14ac:dyDescent="0.25">
      <c r="A101" s="41"/>
      <c r="B101" s="41"/>
      <c r="C101" s="41"/>
    </row>
    <row r="102" spans="1:3" ht="18" x14ac:dyDescent="0.25">
      <c r="A102" s="41"/>
      <c r="B102" s="41"/>
      <c r="C102" s="41"/>
    </row>
    <row r="103" spans="1:3" ht="18" x14ac:dyDescent="0.25">
      <c r="A103" s="41"/>
      <c r="B103" s="41"/>
      <c r="C103" s="41"/>
    </row>
    <row r="104" spans="1:3" ht="18" x14ac:dyDescent="0.25">
      <c r="A104" s="41"/>
      <c r="B104" s="41"/>
      <c r="C104" s="41"/>
    </row>
    <row r="105" spans="1:3" ht="18" x14ac:dyDescent="0.25">
      <c r="A105" s="41"/>
      <c r="B105" s="41"/>
      <c r="C105" s="41"/>
    </row>
    <row r="106" spans="1:3" ht="18" x14ac:dyDescent="0.25">
      <c r="A106" s="41"/>
      <c r="B106" s="41"/>
      <c r="C106" s="41"/>
    </row>
    <row r="107" spans="1:3" ht="18" x14ac:dyDescent="0.25">
      <c r="A107" s="41"/>
      <c r="B107" s="41"/>
      <c r="C107" s="41"/>
    </row>
    <row r="108" spans="1:3" ht="18" x14ac:dyDescent="0.25">
      <c r="A108" s="41"/>
      <c r="B108" s="41"/>
      <c r="C108" s="41"/>
    </row>
    <row r="109" spans="1:3" ht="18" x14ac:dyDescent="0.25">
      <c r="A109" s="41"/>
      <c r="B109" s="41"/>
      <c r="C109" s="41"/>
    </row>
    <row r="110" spans="1:3" ht="18" x14ac:dyDescent="0.25">
      <c r="A110" s="41"/>
      <c r="B110" s="41"/>
      <c r="C110" s="41"/>
    </row>
    <row r="111" spans="1:3" ht="18" x14ac:dyDescent="0.25">
      <c r="A111" s="41"/>
      <c r="B111" s="41"/>
      <c r="C111" s="41"/>
    </row>
    <row r="112" spans="1:3" ht="18" x14ac:dyDescent="0.25">
      <c r="A112" s="41"/>
      <c r="B112" s="41"/>
      <c r="C112" s="41"/>
    </row>
    <row r="113" spans="1:3" ht="18" x14ac:dyDescent="0.25">
      <c r="A113" s="41"/>
      <c r="B113" s="41"/>
      <c r="C113" s="41"/>
    </row>
    <row r="114" spans="1:3" ht="18" x14ac:dyDescent="0.25">
      <c r="A114" s="41"/>
      <c r="B114" s="41"/>
      <c r="C114" s="41"/>
    </row>
    <row r="115" spans="1:3" ht="18" x14ac:dyDescent="0.25">
      <c r="A115" s="41"/>
      <c r="B115" s="41"/>
      <c r="C115" s="41"/>
    </row>
    <row r="116" spans="1:3" ht="18" x14ac:dyDescent="0.25">
      <c r="A116" s="41"/>
      <c r="B116" s="41"/>
      <c r="C116" s="41"/>
    </row>
    <row r="117" spans="1:3" ht="18" x14ac:dyDescent="0.25">
      <c r="A117" s="41"/>
      <c r="B117" s="41"/>
      <c r="C117" s="41"/>
    </row>
    <row r="118" spans="1:3" ht="18" x14ac:dyDescent="0.25">
      <c r="A118" s="41"/>
      <c r="B118" s="41"/>
      <c r="C118" s="41"/>
    </row>
    <row r="119" spans="1:3" ht="18" x14ac:dyDescent="0.25">
      <c r="A119" s="41"/>
      <c r="B119" s="41"/>
      <c r="C119" s="41"/>
    </row>
    <row r="120" spans="1:3" ht="18" x14ac:dyDescent="0.25">
      <c r="A120" s="41"/>
      <c r="B120" s="41"/>
      <c r="C120" s="41"/>
    </row>
    <row r="121" spans="1:3" ht="18" x14ac:dyDescent="0.25">
      <c r="A121" s="41"/>
      <c r="B121" s="41"/>
      <c r="C121" s="41"/>
    </row>
    <row r="122" spans="1:3" ht="18" x14ac:dyDescent="0.25">
      <c r="A122" s="41"/>
      <c r="B122" s="41"/>
      <c r="C122" s="41"/>
    </row>
    <row r="123" spans="1:3" ht="18" x14ac:dyDescent="0.25">
      <c r="A123" s="41"/>
      <c r="B123" s="41"/>
      <c r="C123" s="41"/>
    </row>
    <row r="124" spans="1:3" ht="18" x14ac:dyDescent="0.25">
      <c r="A124" s="41"/>
      <c r="B124" s="41"/>
      <c r="C124" s="41"/>
    </row>
    <row r="125" spans="1:3" ht="18" x14ac:dyDescent="0.25">
      <c r="A125" s="41"/>
      <c r="B125" s="41"/>
      <c r="C125" s="41"/>
    </row>
    <row r="126" spans="1:3" ht="18" x14ac:dyDescent="0.25">
      <c r="A126" s="41"/>
      <c r="B126" s="41"/>
      <c r="C126" s="41"/>
    </row>
    <row r="127" spans="1:3" ht="18" x14ac:dyDescent="0.25">
      <c r="A127" s="41"/>
      <c r="B127" s="41"/>
      <c r="C127" s="41"/>
    </row>
    <row r="128" spans="1:3" ht="18" x14ac:dyDescent="0.25">
      <c r="A128" s="41"/>
      <c r="B128" s="41"/>
      <c r="C128" s="41"/>
    </row>
    <row r="129" spans="1:3" ht="18" x14ac:dyDescent="0.25">
      <c r="A129" s="41"/>
      <c r="B129" s="41"/>
      <c r="C129" s="41"/>
    </row>
    <row r="130" spans="1:3" ht="18" x14ac:dyDescent="0.25">
      <c r="A130" s="41"/>
      <c r="B130" s="41"/>
      <c r="C130" s="41"/>
    </row>
    <row r="131" spans="1:3" ht="18" x14ac:dyDescent="0.25">
      <c r="A131" s="41"/>
      <c r="B131" s="41"/>
      <c r="C131" s="41"/>
    </row>
    <row r="132" spans="1:3" ht="18" x14ac:dyDescent="0.25">
      <c r="A132" s="41"/>
      <c r="B132" s="41"/>
      <c r="C132" s="41"/>
    </row>
    <row r="133" spans="1:3" ht="18" x14ac:dyDescent="0.25">
      <c r="A133" s="41"/>
      <c r="B133" s="41"/>
      <c r="C133" s="41"/>
    </row>
    <row r="134" spans="1:3" ht="18" x14ac:dyDescent="0.25">
      <c r="A134" s="41"/>
      <c r="B134" s="41"/>
      <c r="C134" s="41"/>
    </row>
    <row r="135" spans="1:3" ht="18" x14ac:dyDescent="0.25">
      <c r="A135" s="41"/>
      <c r="B135" s="41"/>
      <c r="C135" s="41"/>
    </row>
    <row r="136" spans="1:3" ht="18" x14ac:dyDescent="0.25">
      <c r="A136" s="41"/>
      <c r="B136" s="41"/>
      <c r="C136" s="41"/>
    </row>
    <row r="137" spans="1:3" ht="18" x14ac:dyDescent="0.25">
      <c r="A137" s="41"/>
      <c r="B137" s="41"/>
      <c r="C137" s="41"/>
    </row>
    <row r="138" spans="1:3" ht="18" x14ac:dyDescent="0.25">
      <c r="A138" s="41"/>
      <c r="B138" s="41"/>
      <c r="C138" s="41"/>
    </row>
    <row r="139" spans="1:3" ht="18" x14ac:dyDescent="0.25">
      <c r="A139" s="41"/>
      <c r="B139" s="41"/>
      <c r="C139" s="41"/>
    </row>
    <row r="140" spans="1:3" ht="18" x14ac:dyDescent="0.25">
      <c r="A140" s="41"/>
      <c r="B140" s="41"/>
      <c r="C140" s="41"/>
    </row>
    <row r="141" spans="1:3" ht="18" x14ac:dyDescent="0.25">
      <c r="A141" s="41"/>
      <c r="B141" s="41"/>
      <c r="C141" s="41"/>
    </row>
    <row r="142" spans="1:3" ht="18" x14ac:dyDescent="0.25">
      <c r="A142" s="11"/>
      <c r="B142" s="11"/>
      <c r="C142" s="11"/>
    </row>
    <row r="143" spans="1:3" ht="18" x14ac:dyDescent="0.25">
      <c r="A143" s="11"/>
      <c r="B143" s="11"/>
      <c r="C143" s="11"/>
    </row>
    <row r="144" spans="1:3" ht="18" x14ac:dyDescent="0.25">
      <c r="A144" s="11"/>
      <c r="B144" s="11"/>
      <c r="C144" s="11"/>
    </row>
    <row r="145" spans="1:3" ht="18" x14ac:dyDescent="0.25">
      <c r="A145" s="11"/>
      <c r="B145" s="11"/>
      <c r="C145" s="11"/>
    </row>
    <row r="146" spans="1:3" ht="18" x14ac:dyDescent="0.25">
      <c r="A146" s="11"/>
      <c r="B146" s="11"/>
      <c r="C146" s="11"/>
    </row>
    <row r="147" spans="1:3" ht="18" x14ac:dyDescent="0.25">
      <c r="A147" s="11"/>
      <c r="B147" s="11"/>
      <c r="C147" s="11"/>
    </row>
    <row r="148" spans="1:3" ht="18" x14ac:dyDescent="0.25">
      <c r="A148" s="7"/>
      <c r="B148" s="7"/>
      <c r="C148" s="11"/>
    </row>
    <row r="149" spans="1:3" ht="18" x14ac:dyDescent="0.25">
      <c r="A149" s="7"/>
      <c r="B149" s="7"/>
      <c r="C149" s="11"/>
    </row>
    <row r="150" spans="1:3" ht="18" x14ac:dyDescent="0.25">
      <c r="A150" s="7"/>
      <c r="B150" s="7"/>
      <c r="C150" s="11"/>
    </row>
    <row r="151" spans="1:3" ht="18" x14ac:dyDescent="0.25">
      <c r="A151" s="7"/>
      <c r="B151" s="7"/>
      <c r="C151" s="11"/>
    </row>
    <row r="152" spans="1:3" ht="18" x14ac:dyDescent="0.25">
      <c r="A152" s="7"/>
      <c r="B152" s="7"/>
      <c r="C152" s="11"/>
    </row>
    <row r="153" spans="1:3" ht="18" x14ac:dyDescent="0.25">
      <c r="A153" s="7"/>
      <c r="B153" s="7"/>
      <c r="C153" s="11"/>
    </row>
    <row r="154" spans="1:3" ht="18" x14ac:dyDescent="0.25">
      <c r="A154" s="7"/>
      <c r="B154" s="7"/>
      <c r="C154" s="11"/>
    </row>
    <row r="155" spans="1:3" ht="18" x14ac:dyDescent="0.25">
      <c r="A155" s="7"/>
      <c r="B155" s="7"/>
      <c r="C155" s="11"/>
    </row>
    <row r="156" spans="1:3" ht="18" x14ac:dyDescent="0.25">
      <c r="A156" s="7"/>
      <c r="B156" s="7"/>
      <c r="C156" s="11"/>
    </row>
    <row r="157" spans="1:3" ht="18" x14ac:dyDescent="0.25">
      <c r="A157" s="7"/>
      <c r="B157" s="7"/>
      <c r="C157" s="11"/>
    </row>
    <row r="158" spans="1:3" ht="18" x14ac:dyDescent="0.25">
      <c r="A158" s="7"/>
      <c r="B158" s="7"/>
      <c r="C158" s="11"/>
    </row>
    <row r="159" spans="1:3" ht="18" x14ac:dyDescent="0.25">
      <c r="A159" s="7"/>
      <c r="B159" s="7"/>
      <c r="C159" s="11"/>
    </row>
    <row r="160" spans="1:3" ht="18" x14ac:dyDescent="0.25">
      <c r="A160" s="7"/>
      <c r="B160" s="7"/>
      <c r="C160" s="11"/>
    </row>
    <row r="161" spans="1:3" ht="18" x14ac:dyDescent="0.25">
      <c r="A161" s="7"/>
      <c r="B161" s="7"/>
      <c r="C161" s="11"/>
    </row>
    <row r="162" spans="1:3" ht="18" x14ac:dyDescent="0.25">
      <c r="A162" s="7"/>
      <c r="B162" s="7"/>
      <c r="C162" s="11"/>
    </row>
    <row r="163" spans="1:3" ht="18" x14ac:dyDescent="0.25">
      <c r="A163" s="7"/>
      <c r="B163" s="7"/>
      <c r="C163" s="11"/>
    </row>
    <row r="164" spans="1:3" ht="18" x14ac:dyDescent="0.25">
      <c r="A164" s="7"/>
      <c r="B164" s="7"/>
      <c r="C164" s="11"/>
    </row>
    <row r="165" spans="1:3" ht="18" x14ac:dyDescent="0.25">
      <c r="A165" s="7"/>
      <c r="B165" s="7"/>
      <c r="C165" s="11"/>
    </row>
    <row r="166" spans="1:3" ht="18" x14ac:dyDescent="0.25">
      <c r="A166" s="7"/>
      <c r="B166" s="7"/>
      <c r="C166" s="11"/>
    </row>
    <row r="167" spans="1:3" ht="18" x14ac:dyDescent="0.25">
      <c r="A167" s="7"/>
      <c r="B167" s="7"/>
      <c r="C167" s="11"/>
    </row>
    <row r="168" spans="1:3" ht="18" x14ac:dyDescent="0.25">
      <c r="A168" s="7"/>
      <c r="B168" s="7"/>
      <c r="C168" s="11"/>
    </row>
    <row r="169" spans="1:3" ht="18" x14ac:dyDescent="0.25">
      <c r="A169" s="7"/>
      <c r="B169" s="7"/>
      <c r="C169" s="11"/>
    </row>
    <row r="170" spans="1:3" ht="18" x14ac:dyDescent="0.25">
      <c r="A170" s="7"/>
      <c r="B170" s="7"/>
      <c r="C170" s="11"/>
    </row>
    <row r="171" spans="1:3" ht="18" x14ac:dyDescent="0.25">
      <c r="A171" s="7"/>
      <c r="B171" s="7"/>
      <c r="C171" s="11"/>
    </row>
    <row r="172" spans="1:3" ht="18" x14ac:dyDescent="0.25">
      <c r="A172" s="7"/>
      <c r="B172" s="7"/>
      <c r="C172" s="11"/>
    </row>
    <row r="173" spans="1:3" ht="18" x14ac:dyDescent="0.25">
      <c r="A173" s="7"/>
      <c r="B173" s="7"/>
      <c r="C173" s="11"/>
    </row>
    <row r="174" spans="1:3" ht="18" x14ac:dyDescent="0.25">
      <c r="A174" s="7"/>
      <c r="B174" s="7"/>
      <c r="C174" s="11"/>
    </row>
    <row r="175" spans="1:3" ht="18" x14ac:dyDescent="0.25">
      <c r="A175" s="7"/>
      <c r="B175" s="7"/>
      <c r="C175" s="11"/>
    </row>
    <row r="176" spans="1:3" ht="18" x14ac:dyDescent="0.25">
      <c r="A176" s="7"/>
      <c r="B176" s="7"/>
      <c r="C176" s="11"/>
    </row>
    <row r="177" spans="1:3" ht="18" x14ac:dyDescent="0.25">
      <c r="A177" s="7"/>
      <c r="B177" s="7"/>
      <c r="C177" s="11"/>
    </row>
    <row r="178" spans="1:3" ht="18" x14ac:dyDescent="0.25">
      <c r="A178" s="7"/>
      <c r="B178" s="7"/>
      <c r="C178" s="11"/>
    </row>
    <row r="179" spans="1:3" ht="18" x14ac:dyDescent="0.25">
      <c r="A179" s="7"/>
      <c r="B179" s="7"/>
      <c r="C179" s="11"/>
    </row>
    <row r="180" spans="1:3" ht="18" x14ac:dyDescent="0.25">
      <c r="A180" s="7"/>
      <c r="B180" s="7"/>
      <c r="C180" s="11"/>
    </row>
    <row r="181" spans="1:3" ht="18" x14ac:dyDescent="0.25">
      <c r="A181" s="7"/>
      <c r="B181" s="7"/>
      <c r="C181" s="11"/>
    </row>
    <row r="182" spans="1:3" ht="18" x14ac:dyDescent="0.25">
      <c r="A182" s="7"/>
      <c r="B182" s="7"/>
      <c r="C182" s="11"/>
    </row>
    <row r="183" spans="1:3" ht="18" x14ac:dyDescent="0.25">
      <c r="A183" s="7"/>
      <c r="B183" s="7"/>
      <c r="C183" s="11"/>
    </row>
    <row r="184" spans="1:3" ht="18" x14ac:dyDescent="0.25">
      <c r="A184" s="7"/>
      <c r="B184" s="7"/>
      <c r="C184" s="11"/>
    </row>
    <row r="185" spans="1:3" ht="18" x14ac:dyDescent="0.25">
      <c r="A185" s="7"/>
      <c r="B185" s="7"/>
      <c r="C185" s="11"/>
    </row>
    <row r="186" spans="1:3" ht="18" x14ac:dyDescent="0.25">
      <c r="A186" s="7"/>
      <c r="B186" s="7"/>
      <c r="C186" s="11"/>
    </row>
    <row r="187" spans="1:3" ht="18" x14ac:dyDescent="0.25">
      <c r="A187" s="7"/>
      <c r="B187" s="7"/>
      <c r="C187" s="11"/>
    </row>
    <row r="188" spans="1:3" ht="18" x14ac:dyDescent="0.25">
      <c r="A188" s="7"/>
      <c r="B188" s="7"/>
      <c r="C188" s="11"/>
    </row>
    <row r="189" spans="1:3" ht="18" x14ac:dyDescent="0.25">
      <c r="A189" s="7"/>
      <c r="B189" s="7"/>
      <c r="C189" s="11"/>
    </row>
    <row r="190" spans="1:3" ht="18" x14ac:dyDescent="0.25">
      <c r="A190" s="7"/>
      <c r="B190" s="7"/>
      <c r="C190" s="11"/>
    </row>
    <row r="191" spans="1:3" ht="18" x14ac:dyDescent="0.25">
      <c r="A191" s="7"/>
      <c r="B191" s="7"/>
      <c r="C191" s="11"/>
    </row>
    <row r="192" spans="1:3" ht="18" x14ac:dyDescent="0.25">
      <c r="A192" s="7"/>
      <c r="B192" s="7"/>
      <c r="C192" s="11"/>
    </row>
    <row r="193" spans="1:3" ht="18" x14ac:dyDescent="0.25">
      <c r="A193" s="7"/>
      <c r="B193" s="7"/>
      <c r="C193" s="11"/>
    </row>
    <row r="194" spans="1:3" ht="18" x14ac:dyDescent="0.25">
      <c r="A194" s="7"/>
      <c r="B194" s="7"/>
      <c r="C194" s="11"/>
    </row>
    <row r="195" spans="1:3" ht="18" x14ac:dyDescent="0.25">
      <c r="A195" s="7"/>
      <c r="B195" s="7"/>
      <c r="C195" s="11"/>
    </row>
    <row r="196" spans="1:3" ht="18" x14ac:dyDescent="0.25">
      <c r="A196" s="7"/>
      <c r="B196" s="7"/>
      <c r="C196" s="11"/>
    </row>
    <row r="197" spans="1:3" ht="18" x14ac:dyDescent="0.25">
      <c r="A197" s="7"/>
      <c r="B197" s="7"/>
      <c r="C197" s="11"/>
    </row>
    <row r="198" spans="1:3" ht="18" x14ac:dyDescent="0.25">
      <c r="A198" s="7"/>
      <c r="B198" s="7"/>
      <c r="C198" s="11"/>
    </row>
    <row r="199" spans="1:3" ht="18" x14ac:dyDescent="0.25">
      <c r="A199" s="7"/>
      <c r="B199" s="7"/>
      <c r="C199" s="11"/>
    </row>
    <row r="200" spans="1:3" ht="18" x14ac:dyDescent="0.25">
      <c r="A200" s="7"/>
      <c r="B200" s="7"/>
      <c r="C200" s="11"/>
    </row>
    <row r="201" spans="1:3" ht="18" x14ac:dyDescent="0.25">
      <c r="A201" s="7"/>
      <c r="B201" s="7"/>
      <c r="C201" s="11"/>
    </row>
    <row r="202" spans="1:3" ht="18" x14ac:dyDescent="0.25">
      <c r="A202" s="7"/>
      <c r="B202" s="7"/>
      <c r="C202" s="11"/>
    </row>
    <row r="203" spans="1:3" ht="18" x14ac:dyDescent="0.25">
      <c r="A203" s="7"/>
      <c r="B203" s="7"/>
      <c r="C203" s="11"/>
    </row>
    <row r="204" spans="1:3" ht="18" x14ac:dyDescent="0.25">
      <c r="A204" s="7"/>
      <c r="B204" s="7"/>
      <c r="C204" s="11"/>
    </row>
    <row r="205" spans="1:3" ht="18" x14ac:dyDescent="0.25">
      <c r="A205" s="7"/>
      <c r="B205" s="7"/>
      <c r="C205" s="11"/>
    </row>
    <row r="206" spans="1:3" ht="18" x14ac:dyDescent="0.25">
      <c r="A206" s="7"/>
      <c r="B206" s="7"/>
      <c r="C206" s="11"/>
    </row>
    <row r="207" spans="1:3" ht="18" x14ac:dyDescent="0.25">
      <c r="A207" s="7"/>
      <c r="B207" s="7"/>
      <c r="C207" s="11"/>
    </row>
    <row r="208" spans="1:3" ht="18" x14ac:dyDescent="0.25">
      <c r="A208" s="7"/>
      <c r="B208" s="7"/>
      <c r="C208" s="11"/>
    </row>
    <row r="209" spans="1:3" ht="18" x14ac:dyDescent="0.25">
      <c r="A209" s="7"/>
      <c r="B209" s="7"/>
      <c r="C209" s="11"/>
    </row>
    <row r="210" spans="1:3" ht="18" x14ac:dyDescent="0.25">
      <c r="A210" s="7"/>
      <c r="B210" s="7"/>
      <c r="C210" s="11"/>
    </row>
    <row r="211" spans="1:3" ht="18" x14ac:dyDescent="0.25">
      <c r="A211" s="7"/>
      <c r="B211" s="7"/>
      <c r="C211" s="11"/>
    </row>
    <row r="212" spans="1:3" ht="18" x14ac:dyDescent="0.25">
      <c r="A212" s="7"/>
      <c r="B212" s="7"/>
      <c r="C212" s="11"/>
    </row>
    <row r="213" spans="1:3" ht="18" x14ac:dyDescent="0.25">
      <c r="A213" s="7"/>
      <c r="B213" s="7"/>
      <c r="C213" s="11"/>
    </row>
    <row r="214" spans="1:3" ht="18" x14ac:dyDescent="0.25">
      <c r="A214" s="7"/>
      <c r="B214" s="7"/>
      <c r="C214" s="11"/>
    </row>
    <row r="215" spans="1:3" ht="18" x14ac:dyDescent="0.25">
      <c r="A215" s="7"/>
      <c r="B215" s="7"/>
      <c r="C215" s="11"/>
    </row>
    <row r="216" spans="1:3" ht="18" x14ac:dyDescent="0.25">
      <c r="A216" s="7"/>
      <c r="B216" s="7"/>
      <c r="C216" s="11"/>
    </row>
    <row r="217" spans="1:3" ht="18" x14ac:dyDescent="0.25">
      <c r="A217" s="7"/>
      <c r="B217" s="7"/>
      <c r="C217" s="11"/>
    </row>
    <row r="218" spans="1:3" ht="18" x14ac:dyDescent="0.25">
      <c r="A218" s="7"/>
      <c r="B218" s="7"/>
      <c r="C218" s="11"/>
    </row>
    <row r="219" spans="1:3" ht="18" x14ac:dyDescent="0.25">
      <c r="A219" s="7"/>
      <c r="B219" s="7"/>
      <c r="C219" s="11"/>
    </row>
    <row r="220" spans="1:3" ht="18" x14ac:dyDescent="0.25">
      <c r="A220" s="7"/>
      <c r="B220" s="7"/>
      <c r="C220" s="11"/>
    </row>
    <row r="221" spans="1:3" ht="18" x14ac:dyDescent="0.25">
      <c r="A221" s="7"/>
      <c r="B221" s="7"/>
      <c r="C221" s="11"/>
    </row>
    <row r="222" spans="1:3" ht="18" x14ac:dyDescent="0.25">
      <c r="A222" s="7"/>
      <c r="B222" s="7"/>
      <c r="C222" s="11"/>
    </row>
    <row r="223" spans="1:3" ht="18" x14ac:dyDescent="0.25">
      <c r="A223" s="7"/>
      <c r="B223" s="7"/>
      <c r="C223" s="11"/>
    </row>
    <row r="224" spans="1:3" ht="18" x14ac:dyDescent="0.25">
      <c r="A224" s="7"/>
      <c r="B224" s="7"/>
      <c r="C224" s="11"/>
    </row>
    <row r="225" spans="1:3" ht="18" x14ac:dyDescent="0.25">
      <c r="A225" s="7"/>
      <c r="B225" s="7"/>
      <c r="C225" s="11"/>
    </row>
    <row r="226" spans="1:3" ht="18" x14ac:dyDescent="0.25">
      <c r="A226" s="7"/>
      <c r="B226" s="7"/>
      <c r="C226" s="11"/>
    </row>
    <row r="227" spans="1:3" ht="18" x14ac:dyDescent="0.25">
      <c r="A227" s="7"/>
      <c r="B227" s="7"/>
      <c r="C227" s="11"/>
    </row>
    <row r="228" spans="1:3" ht="18" x14ac:dyDescent="0.25">
      <c r="A228" s="7"/>
      <c r="B228" s="7"/>
      <c r="C228" s="11"/>
    </row>
    <row r="229" spans="1:3" ht="18" x14ac:dyDescent="0.25">
      <c r="A229" s="7"/>
      <c r="B229" s="7"/>
      <c r="C229" s="11"/>
    </row>
    <row r="230" spans="1:3" ht="18" x14ac:dyDescent="0.25">
      <c r="A230" s="7"/>
      <c r="B230" s="7"/>
      <c r="C230" s="11"/>
    </row>
    <row r="231" spans="1:3" ht="18" x14ac:dyDescent="0.25">
      <c r="A231" s="7"/>
      <c r="B231" s="7"/>
      <c r="C231" s="11"/>
    </row>
    <row r="232" spans="1:3" ht="18" x14ac:dyDescent="0.25">
      <c r="A232" s="7"/>
      <c r="B232" s="7"/>
      <c r="C232" s="11"/>
    </row>
    <row r="233" spans="1:3" ht="18" x14ac:dyDescent="0.25">
      <c r="A233" s="7"/>
      <c r="B233" s="7"/>
      <c r="C233" s="11"/>
    </row>
    <row r="234" spans="1:3" ht="18" x14ac:dyDescent="0.25">
      <c r="A234" s="7"/>
      <c r="B234" s="7"/>
      <c r="C234" s="11"/>
    </row>
    <row r="235" spans="1:3" ht="18" x14ac:dyDescent="0.25">
      <c r="A235" s="7"/>
      <c r="B235" s="7"/>
      <c r="C235" s="11"/>
    </row>
    <row r="236" spans="1:3" ht="18" x14ac:dyDescent="0.25">
      <c r="A236" s="7"/>
      <c r="B236" s="7"/>
      <c r="C236" s="11"/>
    </row>
    <row r="237" spans="1:3" ht="18" x14ac:dyDescent="0.25">
      <c r="A237" s="7"/>
      <c r="B237" s="7"/>
      <c r="C237" s="11"/>
    </row>
    <row r="238" spans="1:3" ht="18" x14ac:dyDescent="0.25">
      <c r="A238" s="7"/>
      <c r="B238" s="7"/>
      <c r="C238" s="11"/>
    </row>
    <row r="239" spans="1:3" ht="18" x14ac:dyDescent="0.25">
      <c r="A239" s="7"/>
      <c r="B239" s="7"/>
      <c r="C239" s="11"/>
    </row>
    <row r="240" spans="1:3" ht="18" x14ac:dyDescent="0.25">
      <c r="A240" s="7"/>
      <c r="B240" s="7"/>
      <c r="C240" s="11"/>
    </row>
    <row r="241" spans="1:3" ht="18" x14ac:dyDescent="0.25">
      <c r="A241" s="7"/>
      <c r="B241" s="7"/>
      <c r="C241" s="11"/>
    </row>
    <row r="242" spans="1:3" ht="18" x14ac:dyDescent="0.25">
      <c r="A242" s="7"/>
      <c r="B242" s="7"/>
      <c r="C242" s="11"/>
    </row>
    <row r="243" spans="1:3" ht="18" x14ac:dyDescent="0.25">
      <c r="A243" s="7"/>
      <c r="B243" s="7"/>
      <c r="C243" s="11"/>
    </row>
    <row r="244" spans="1:3" ht="18" x14ac:dyDescent="0.25">
      <c r="A244" s="7"/>
      <c r="B244" s="7"/>
      <c r="C244" s="11"/>
    </row>
    <row r="245" spans="1:3" ht="18" x14ac:dyDescent="0.25">
      <c r="A245" s="7"/>
      <c r="B245" s="7"/>
      <c r="C245" s="11"/>
    </row>
    <row r="246" spans="1:3" ht="18" x14ac:dyDescent="0.25">
      <c r="A246" s="7"/>
      <c r="B246" s="7"/>
      <c r="C246" s="11"/>
    </row>
    <row r="247" spans="1:3" ht="18" x14ac:dyDescent="0.25">
      <c r="A247" s="7"/>
      <c r="B247" s="7"/>
      <c r="C247" s="11"/>
    </row>
    <row r="248" spans="1:3" ht="18" x14ac:dyDescent="0.25">
      <c r="A248" s="7"/>
      <c r="B248" s="7"/>
      <c r="C248" s="11"/>
    </row>
    <row r="249" spans="1:3" ht="18" x14ac:dyDescent="0.25">
      <c r="A249" s="7"/>
      <c r="B249" s="7"/>
      <c r="C249" s="11"/>
    </row>
    <row r="250" spans="1:3" ht="18" x14ac:dyDescent="0.25">
      <c r="A250" s="7"/>
      <c r="B250" s="7"/>
      <c r="C250" s="11"/>
    </row>
    <row r="251" spans="1:3" ht="18" x14ac:dyDescent="0.25">
      <c r="A251" s="7"/>
      <c r="B251" s="7"/>
      <c r="C251" s="11"/>
    </row>
    <row r="252" spans="1:3" ht="18" x14ac:dyDescent="0.25">
      <c r="A252" s="7"/>
      <c r="B252" s="7"/>
      <c r="C252" s="11"/>
    </row>
    <row r="253" spans="1:3" ht="18" x14ac:dyDescent="0.25">
      <c r="A253" s="7"/>
      <c r="B253" s="7"/>
      <c r="C253" s="11"/>
    </row>
    <row r="254" spans="1:3" ht="18" x14ac:dyDescent="0.25">
      <c r="A254" s="7"/>
      <c r="B254" s="7"/>
      <c r="C254" s="11"/>
    </row>
    <row r="255" spans="1:3" ht="18" x14ac:dyDescent="0.25">
      <c r="A255" s="7"/>
      <c r="B255" s="7"/>
      <c r="C255" s="11"/>
    </row>
    <row r="256" spans="1:3" ht="18" x14ac:dyDescent="0.25">
      <c r="A256" s="7"/>
      <c r="B256" s="7"/>
      <c r="C256" s="11"/>
    </row>
    <row r="257" spans="1:3" ht="18" x14ac:dyDescent="0.25">
      <c r="A257" s="7"/>
      <c r="B257" s="7"/>
      <c r="C257" s="11"/>
    </row>
    <row r="258" spans="1:3" ht="18" x14ac:dyDescent="0.25">
      <c r="A258" s="7"/>
      <c r="B258" s="7"/>
      <c r="C258" s="11"/>
    </row>
    <row r="259" spans="1:3" ht="18" x14ac:dyDescent="0.25">
      <c r="A259" s="7"/>
      <c r="B259" s="7"/>
      <c r="C259" s="11"/>
    </row>
    <row r="260" spans="1:3" ht="18" x14ac:dyDescent="0.25">
      <c r="A260" s="7"/>
      <c r="B260" s="7"/>
      <c r="C260" s="11"/>
    </row>
    <row r="261" spans="1:3" ht="18" x14ac:dyDescent="0.25">
      <c r="A261" s="7"/>
      <c r="B261" s="7"/>
      <c r="C261" s="11"/>
    </row>
    <row r="262" spans="1:3" ht="18" x14ac:dyDescent="0.25">
      <c r="A262" s="7"/>
      <c r="B262" s="7"/>
      <c r="C262" s="11"/>
    </row>
    <row r="263" spans="1:3" ht="18" x14ac:dyDescent="0.25">
      <c r="A263" s="7"/>
      <c r="B263" s="7"/>
      <c r="C263" s="11"/>
    </row>
    <row r="264" spans="1:3" ht="18" x14ac:dyDescent="0.25">
      <c r="A264" s="7"/>
      <c r="B264" s="7"/>
      <c r="C264" s="11"/>
    </row>
    <row r="265" spans="1:3" ht="18" x14ac:dyDescent="0.25">
      <c r="A265" s="7"/>
      <c r="B265" s="7"/>
      <c r="C265" s="11"/>
    </row>
    <row r="266" spans="1:3" ht="18" x14ac:dyDescent="0.25">
      <c r="A266" s="7"/>
      <c r="B266" s="7"/>
      <c r="C266" s="11"/>
    </row>
    <row r="267" spans="1:3" ht="18" x14ac:dyDescent="0.25">
      <c r="A267" s="7"/>
      <c r="B267" s="7"/>
      <c r="C267" s="11"/>
    </row>
    <row r="268" spans="1:3" ht="18" x14ac:dyDescent="0.25">
      <c r="A268" s="7"/>
      <c r="B268" s="7"/>
      <c r="C268" s="11"/>
    </row>
    <row r="269" spans="1:3" ht="18" x14ac:dyDescent="0.25">
      <c r="A269" s="7"/>
      <c r="B269" s="7"/>
      <c r="C269" s="11"/>
    </row>
    <row r="270" spans="1:3" ht="18" x14ac:dyDescent="0.25">
      <c r="A270" s="7"/>
      <c r="B270" s="7"/>
      <c r="C270" s="11"/>
    </row>
    <row r="271" spans="1:3" ht="18" x14ac:dyDescent="0.25">
      <c r="A271" s="7"/>
      <c r="B271" s="7"/>
      <c r="C271" s="11"/>
    </row>
    <row r="272" spans="1:3" ht="18" x14ac:dyDescent="0.25">
      <c r="A272" s="7"/>
      <c r="B272" s="7"/>
      <c r="C272" s="11"/>
    </row>
    <row r="273" spans="1:3" ht="18" x14ac:dyDescent="0.25">
      <c r="A273" s="7"/>
      <c r="B273" s="7"/>
      <c r="C273" s="11"/>
    </row>
    <row r="274" spans="1:3" ht="18" x14ac:dyDescent="0.25">
      <c r="A274" s="7"/>
      <c r="B274" s="7"/>
      <c r="C274" s="11"/>
    </row>
    <row r="275" spans="1:3" ht="18" x14ac:dyDescent="0.25">
      <c r="A275" s="7"/>
      <c r="B275" s="7"/>
      <c r="C275" s="11"/>
    </row>
    <row r="276" spans="1:3" ht="18" x14ac:dyDescent="0.25">
      <c r="A276" s="7"/>
      <c r="B276" s="7"/>
      <c r="C276" s="11"/>
    </row>
    <row r="277" spans="1:3" ht="18" x14ac:dyDescent="0.25">
      <c r="A277" s="7"/>
      <c r="B277" s="7"/>
      <c r="C277" s="11"/>
    </row>
    <row r="278" spans="1:3" ht="18" x14ac:dyDescent="0.25">
      <c r="A278" s="7"/>
      <c r="B278" s="7"/>
      <c r="C278" s="11"/>
    </row>
    <row r="279" spans="1:3" ht="18" x14ac:dyDescent="0.25">
      <c r="A279" s="7"/>
      <c r="B279" s="7"/>
      <c r="C279" s="11"/>
    </row>
    <row r="280" spans="1:3" ht="18" x14ac:dyDescent="0.25">
      <c r="A280" s="7"/>
      <c r="B280" s="7"/>
      <c r="C280" s="11"/>
    </row>
    <row r="281" spans="1:3" ht="18" x14ac:dyDescent="0.25">
      <c r="A281" s="7"/>
      <c r="B281" s="7"/>
      <c r="C281" s="11"/>
    </row>
    <row r="282" spans="1:3" ht="18" x14ac:dyDescent="0.25">
      <c r="A282" s="7"/>
      <c r="B282" s="7"/>
      <c r="C282" s="11"/>
    </row>
    <row r="283" spans="1:3" ht="18" x14ac:dyDescent="0.25">
      <c r="A283" s="7"/>
      <c r="B283" s="7"/>
      <c r="C283" s="11"/>
    </row>
    <row r="284" spans="1:3" ht="18" x14ac:dyDescent="0.25">
      <c r="A284" s="7"/>
      <c r="B284" s="7"/>
      <c r="C284" s="11"/>
    </row>
    <row r="285" spans="1:3" ht="18" x14ac:dyDescent="0.25">
      <c r="A285" s="7"/>
      <c r="B285" s="7"/>
      <c r="C285" s="11"/>
    </row>
    <row r="286" spans="1:3" ht="18" x14ac:dyDescent="0.25">
      <c r="A286" s="7"/>
      <c r="B286" s="7"/>
      <c r="C286" s="11"/>
    </row>
    <row r="287" spans="1:3" ht="18" x14ac:dyDescent="0.25">
      <c r="A287" s="7"/>
      <c r="B287" s="7"/>
      <c r="C287" s="11"/>
    </row>
    <row r="288" spans="1:3" ht="18" x14ac:dyDescent="0.25">
      <c r="A288" s="7"/>
      <c r="B288" s="7"/>
      <c r="C288" s="11"/>
    </row>
    <row r="289" spans="1:3" ht="18" x14ac:dyDescent="0.25">
      <c r="A289" s="7"/>
      <c r="B289" s="7"/>
      <c r="C289" s="11"/>
    </row>
    <row r="290" spans="1:3" ht="18" x14ac:dyDescent="0.25">
      <c r="A290" s="7"/>
      <c r="B290" s="7"/>
      <c r="C290" s="11"/>
    </row>
    <row r="291" spans="1:3" ht="18" x14ac:dyDescent="0.25">
      <c r="A291" s="7"/>
      <c r="B291" s="7"/>
      <c r="C291" s="11"/>
    </row>
    <row r="292" spans="1:3" ht="18" x14ac:dyDescent="0.25">
      <c r="A292" s="7"/>
      <c r="B292" s="7"/>
      <c r="C292" s="11"/>
    </row>
    <row r="293" spans="1:3" ht="18" x14ac:dyDescent="0.25">
      <c r="A293" s="7"/>
      <c r="B293" s="7"/>
      <c r="C293" s="11"/>
    </row>
    <row r="294" spans="1:3" ht="18" x14ac:dyDescent="0.25">
      <c r="A294" s="7"/>
      <c r="B294" s="7"/>
      <c r="C294" s="11"/>
    </row>
    <row r="295" spans="1:3" ht="18" x14ac:dyDescent="0.25">
      <c r="A295" s="7"/>
      <c r="B295" s="7"/>
      <c r="C295" s="11"/>
    </row>
    <row r="296" spans="1:3" ht="18" x14ac:dyDescent="0.25">
      <c r="A296" s="7"/>
      <c r="B296" s="7"/>
      <c r="C296" s="11"/>
    </row>
    <row r="297" spans="1:3" ht="18" x14ac:dyDescent="0.25">
      <c r="A297" s="7"/>
      <c r="B297" s="7"/>
      <c r="C297" s="11"/>
    </row>
    <row r="298" spans="1:3" ht="18" x14ac:dyDescent="0.25">
      <c r="A298" s="7"/>
      <c r="B298" s="7"/>
      <c r="C298" s="11"/>
    </row>
    <row r="299" spans="1:3" ht="18" x14ac:dyDescent="0.25">
      <c r="A299" s="7"/>
      <c r="B299" s="7"/>
      <c r="C299" s="11"/>
    </row>
    <row r="300" spans="1:3" ht="18" x14ac:dyDescent="0.25">
      <c r="A300" s="7"/>
      <c r="B300" s="7"/>
      <c r="C300" s="11"/>
    </row>
    <row r="301" spans="1:3" ht="18" x14ac:dyDescent="0.25">
      <c r="A301" s="7"/>
      <c r="B301" s="7"/>
      <c r="C301" s="11"/>
    </row>
    <row r="302" spans="1:3" ht="18" x14ac:dyDescent="0.25">
      <c r="A302" s="7"/>
      <c r="B302" s="7"/>
      <c r="C302" s="11"/>
    </row>
    <row r="303" spans="1:3" ht="18" x14ac:dyDescent="0.25">
      <c r="A303" s="7"/>
      <c r="B303" s="7"/>
      <c r="C303" s="11"/>
    </row>
    <row r="304" spans="1:3" ht="18" x14ac:dyDescent="0.25">
      <c r="A304" s="7"/>
      <c r="B304" s="7"/>
      <c r="C304" s="11"/>
    </row>
    <row r="305" spans="1:3" ht="18" x14ac:dyDescent="0.25">
      <c r="A305" s="7"/>
      <c r="B305" s="7"/>
      <c r="C305" s="11"/>
    </row>
    <row r="306" spans="1:3" ht="18" x14ac:dyDescent="0.25">
      <c r="A306" s="7"/>
      <c r="B306" s="7"/>
      <c r="C306" s="11"/>
    </row>
    <row r="307" spans="1:3" ht="18" x14ac:dyDescent="0.25">
      <c r="A307" s="7"/>
      <c r="B307" s="7"/>
      <c r="C307" s="11"/>
    </row>
    <row r="308" spans="1:3" ht="18" x14ac:dyDescent="0.25">
      <c r="A308" s="7"/>
      <c r="B308" s="7"/>
      <c r="C308" s="11"/>
    </row>
    <row r="309" spans="1:3" ht="18" x14ac:dyDescent="0.25">
      <c r="A309" s="7"/>
      <c r="B309" s="7"/>
      <c r="C309" s="11"/>
    </row>
    <row r="310" spans="1:3" ht="18" x14ac:dyDescent="0.25">
      <c r="A310" s="7"/>
      <c r="B310" s="7"/>
      <c r="C310" s="11"/>
    </row>
    <row r="311" spans="1:3" ht="18" x14ac:dyDescent="0.25">
      <c r="A311" s="7"/>
      <c r="B311" s="7"/>
      <c r="C311" s="11"/>
    </row>
    <row r="312" spans="1:3" ht="18" x14ac:dyDescent="0.25">
      <c r="A312" s="7"/>
      <c r="B312" s="7"/>
      <c r="C312" s="11"/>
    </row>
    <row r="313" spans="1:3" ht="18" x14ac:dyDescent="0.25">
      <c r="A313" s="7"/>
      <c r="B313" s="7"/>
      <c r="C313" s="11"/>
    </row>
    <row r="314" spans="1:3" ht="18" x14ac:dyDescent="0.25">
      <c r="A314" s="7"/>
      <c r="B314" s="7"/>
      <c r="C314" s="11"/>
    </row>
    <row r="315" spans="1:3" ht="18" x14ac:dyDescent="0.25">
      <c r="A315" s="7"/>
      <c r="B315" s="7"/>
      <c r="C315" s="11"/>
    </row>
    <row r="316" spans="1:3" ht="18" x14ac:dyDescent="0.25">
      <c r="A316" s="7"/>
      <c r="B316" s="7"/>
      <c r="C316" s="11"/>
    </row>
    <row r="317" spans="1:3" ht="18" x14ac:dyDescent="0.25">
      <c r="A317" s="7"/>
      <c r="B317" s="7"/>
      <c r="C317" s="11"/>
    </row>
    <row r="318" spans="1:3" ht="18" x14ac:dyDescent="0.25">
      <c r="A318" s="7"/>
      <c r="B318" s="7"/>
      <c r="C318" s="11"/>
    </row>
    <row r="319" spans="1:3" ht="18" x14ac:dyDescent="0.25">
      <c r="A319" s="7"/>
      <c r="B319" s="7"/>
      <c r="C319" s="11"/>
    </row>
    <row r="320" spans="1:3" ht="18" x14ac:dyDescent="0.25">
      <c r="A320" s="7"/>
      <c r="B320" s="7"/>
      <c r="C320" s="11"/>
    </row>
    <row r="321" spans="1:3" ht="18" x14ac:dyDescent="0.25">
      <c r="A321" s="7"/>
      <c r="B321" s="7"/>
      <c r="C321" s="11"/>
    </row>
    <row r="322" spans="1:3" ht="18" x14ac:dyDescent="0.25">
      <c r="A322" s="7"/>
      <c r="B322" s="7"/>
      <c r="C322" s="11"/>
    </row>
    <row r="323" spans="1:3" ht="18" x14ac:dyDescent="0.25">
      <c r="A323" s="7"/>
      <c r="B323" s="7"/>
      <c r="C323" s="11"/>
    </row>
    <row r="324" spans="1:3" ht="18" x14ac:dyDescent="0.25">
      <c r="A324" s="7"/>
      <c r="B324" s="7"/>
      <c r="C324" s="11"/>
    </row>
    <row r="325" spans="1:3" ht="18" x14ac:dyDescent="0.25">
      <c r="A325" s="7"/>
      <c r="B325" s="7"/>
      <c r="C325" s="11"/>
    </row>
    <row r="326" spans="1:3" ht="18" x14ac:dyDescent="0.25">
      <c r="A326" s="7"/>
      <c r="B326" s="7"/>
      <c r="C326" s="11"/>
    </row>
    <row r="327" spans="1:3" ht="18" x14ac:dyDescent="0.25">
      <c r="A327" s="7"/>
      <c r="B327" s="7"/>
      <c r="C327" s="11"/>
    </row>
    <row r="328" spans="1:3" ht="18" x14ac:dyDescent="0.25">
      <c r="A328" s="7"/>
      <c r="B328" s="7"/>
      <c r="C328" s="11"/>
    </row>
    <row r="329" spans="1:3" ht="18" x14ac:dyDescent="0.25">
      <c r="A329" s="7"/>
      <c r="B329" s="7"/>
      <c r="C329" s="11"/>
    </row>
    <row r="330" spans="1:3" ht="18" x14ac:dyDescent="0.25">
      <c r="A330" s="7"/>
      <c r="B330" s="7"/>
      <c r="C330" s="11"/>
    </row>
    <row r="331" spans="1:3" ht="18" x14ac:dyDescent="0.25">
      <c r="A331" s="7"/>
      <c r="B331" s="7"/>
      <c r="C331" s="11"/>
    </row>
    <row r="332" spans="1:3" ht="18" x14ac:dyDescent="0.25">
      <c r="A332" s="7"/>
      <c r="B332" s="7"/>
      <c r="C332" s="11"/>
    </row>
    <row r="333" spans="1:3" ht="18" x14ac:dyDescent="0.25">
      <c r="A333" s="7"/>
      <c r="B333" s="7"/>
      <c r="C333" s="11"/>
    </row>
    <row r="334" spans="1:3" ht="18" x14ac:dyDescent="0.25">
      <c r="A334" s="7"/>
      <c r="B334" s="7"/>
      <c r="C334" s="11"/>
    </row>
    <row r="335" spans="1:3" ht="18" x14ac:dyDescent="0.25">
      <c r="A335" s="7"/>
      <c r="B335" s="7"/>
      <c r="C335" s="11"/>
    </row>
    <row r="336" spans="1:3" ht="18" x14ac:dyDescent="0.25">
      <c r="A336" s="7"/>
      <c r="B336" s="7"/>
      <c r="C336" s="11"/>
    </row>
    <row r="337" spans="1:3" ht="18" x14ac:dyDescent="0.25">
      <c r="A337" s="7"/>
      <c r="B337" s="7"/>
      <c r="C337" s="11"/>
    </row>
    <row r="338" spans="1:3" ht="18" x14ac:dyDescent="0.25">
      <c r="A338" s="7"/>
      <c r="B338" s="7"/>
      <c r="C338" s="11"/>
    </row>
    <row r="339" spans="1:3" ht="18" x14ac:dyDescent="0.25">
      <c r="A339" s="7"/>
      <c r="B339" s="7"/>
      <c r="C339" s="11"/>
    </row>
    <row r="340" spans="1:3" ht="18" x14ac:dyDescent="0.25">
      <c r="A340" s="7"/>
      <c r="B340" s="7"/>
      <c r="C340" s="11"/>
    </row>
    <row r="341" spans="1:3" ht="18" x14ac:dyDescent="0.25">
      <c r="A341" s="7"/>
      <c r="B341" s="7"/>
      <c r="C341" s="11"/>
    </row>
    <row r="342" spans="1:3" ht="18" x14ac:dyDescent="0.25">
      <c r="A342" s="7"/>
      <c r="B342" s="7"/>
      <c r="C342" s="11"/>
    </row>
    <row r="343" spans="1:3" ht="18" x14ac:dyDescent="0.25">
      <c r="A343" s="7"/>
      <c r="B343" s="7"/>
      <c r="C343" s="11"/>
    </row>
    <row r="344" spans="1:3" ht="18" x14ac:dyDescent="0.25">
      <c r="A344" s="7"/>
      <c r="B344" s="7"/>
      <c r="C344" s="11"/>
    </row>
    <row r="345" spans="1:3" ht="18" x14ac:dyDescent="0.25">
      <c r="A345" s="7"/>
      <c r="B345" s="7"/>
      <c r="C345" s="11"/>
    </row>
    <row r="346" spans="1:3" ht="18" x14ac:dyDescent="0.25">
      <c r="A346" s="7"/>
      <c r="B346" s="7"/>
      <c r="C346" s="11"/>
    </row>
    <row r="347" spans="1:3" ht="18" x14ac:dyDescent="0.25">
      <c r="A347" s="7"/>
      <c r="B347" s="7"/>
      <c r="C347" s="11"/>
    </row>
    <row r="348" spans="1:3" ht="18" x14ac:dyDescent="0.25">
      <c r="A348" s="7"/>
      <c r="B348" s="7"/>
      <c r="C348" s="11"/>
    </row>
    <row r="349" spans="1:3" ht="18" x14ac:dyDescent="0.25">
      <c r="A349" s="7"/>
      <c r="B349" s="7"/>
      <c r="C349" s="11"/>
    </row>
    <row r="350" spans="1:3" ht="18" x14ac:dyDescent="0.25">
      <c r="A350" s="7"/>
      <c r="B350" s="7"/>
      <c r="C350" s="11"/>
    </row>
    <row r="351" spans="1:3" ht="18" x14ac:dyDescent="0.25">
      <c r="A351" s="7"/>
      <c r="B351" s="7"/>
      <c r="C351" s="11"/>
    </row>
    <row r="352" spans="1:3" ht="18" x14ac:dyDescent="0.25">
      <c r="A352" s="7"/>
      <c r="B352" s="7"/>
      <c r="C352" s="11"/>
    </row>
    <row r="353" spans="1:3" ht="18" x14ac:dyDescent="0.25">
      <c r="A353" s="7"/>
      <c r="B353" s="7"/>
      <c r="C353" s="11"/>
    </row>
    <row r="354" spans="1:3" ht="18" x14ac:dyDescent="0.25">
      <c r="A354" s="7"/>
      <c r="B354" s="7"/>
      <c r="C354" s="11"/>
    </row>
  </sheetData>
  <sheetProtection selectLockedCells="1" selectUnlockedCells="1"/>
  <mergeCells count="4">
    <mergeCell ref="A10:C10"/>
    <mergeCell ref="A13:C13"/>
    <mergeCell ref="A16:C16"/>
    <mergeCell ref="A83:C83"/>
  </mergeCells>
  <printOptions horizontalCentered="1"/>
  <pageMargins left="0.59055118110236227" right="0.19685039370078741" top="0.19685039370078741" bottom="0.19685039370078741" header="0.19685039370078741" footer="0.19685039370078741"/>
  <pageSetup paperSize="9" scale="5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showZeros="0" tabSelected="1" view="pageBreakPreview" topLeftCell="A7" zoomScale="70" zoomScaleNormal="60" zoomScaleSheetLayoutView="70" zoomScalePageLayoutView="25" workbookViewId="0">
      <selection activeCell="D35" sqref="D35"/>
    </sheetView>
  </sheetViews>
  <sheetFormatPr defaultColWidth="9.140625" defaultRowHeight="12.75" x14ac:dyDescent="0.2"/>
  <cols>
    <col min="1" max="1" width="20.28515625" style="4" customWidth="1"/>
    <col min="2" max="2" width="18.28515625" style="5" customWidth="1"/>
    <col min="3" max="3" width="87.7109375" style="4" customWidth="1"/>
    <col min="4" max="4" width="37.85546875" style="4" customWidth="1"/>
    <col min="5" max="5" width="26.7109375" style="4" hidden="1" customWidth="1"/>
    <col min="6" max="6" width="5.28515625" style="4" hidden="1" customWidth="1"/>
    <col min="7" max="7" width="13.42578125" style="4" customWidth="1"/>
    <col min="8" max="16384" width="9.140625" style="4"/>
  </cols>
  <sheetData>
    <row r="1" spans="1:6" ht="18.75" x14ac:dyDescent="0.3">
      <c r="D1" s="18" t="s">
        <v>24</v>
      </c>
    </row>
    <row r="2" spans="1:6" ht="40.5" customHeight="1" x14ac:dyDescent="0.3">
      <c r="D2" s="107" t="s">
        <v>99</v>
      </c>
      <c r="E2" s="107"/>
    </row>
    <row r="3" spans="1:6" ht="20.25" customHeight="1" x14ac:dyDescent="0.3">
      <c r="A3" s="11"/>
      <c r="B3" s="12"/>
      <c r="C3" s="11"/>
      <c r="F3" s="88"/>
    </row>
    <row r="4" spans="1:6" ht="48.75" customHeight="1" x14ac:dyDescent="0.2">
      <c r="A4" s="103" t="s">
        <v>6</v>
      </c>
      <c r="B4" s="103"/>
      <c r="C4" s="103"/>
      <c r="D4" s="103"/>
      <c r="E4" s="103"/>
      <c r="F4" s="103"/>
    </row>
    <row r="5" spans="1:6" ht="40.5" customHeight="1" x14ac:dyDescent="0.3">
      <c r="A5" s="11"/>
      <c r="B5" s="12"/>
      <c r="C5" s="11"/>
      <c r="D5" s="13" t="s">
        <v>20</v>
      </c>
      <c r="E5" s="13"/>
    </row>
    <row r="6" spans="1:6" s="16" customFormat="1" ht="147.75" customHeight="1" x14ac:dyDescent="0.2">
      <c r="A6" s="14" t="s">
        <v>9</v>
      </c>
      <c r="B6" s="14" t="s">
        <v>7</v>
      </c>
      <c r="C6" s="14" t="s">
        <v>8</v>
      </c>
      <c r="D6" s="14" t="s">
        <v>2</v>
      </c>
      <c r="E6" s="134" t="s">
        <v>1</v>
      </c>
      <c r="F6" s="135"/>
    </row>
    <row r="7" spans="1:6" s="16" customFormat="1" ht="24.75" customHeight="1" x14ac:dyDescent="0.2">
      <c r="A7" s="8" t="s">
        <v>25</v>
      </c>
      <c r="B7" s="8">
        <v>2</v>
      </c>
      <c r="C7" s="8">
        <v>3</v>
      </c>
      <c r="D7" s="8">
        <v>4</v>
      </c>
      <c r="E7" s="138">
        <v>5</v>
      </c>
      <c r="F7" s="139"/>
    </row>
    <row r="8" spans="1:6" s="16" customFormat="1" ht="34.5" customHeight="1" x14ac:dyDescent="0.2">
      <c r="A8" s="104" t="s">
        <v>14</v>
      </c>
      <c r="B8" s="105"/>
      <c r="C8" s="105"/>
      <c r="D8" s="105"/>
      <c r="E8" s="105"/>
      <c r="F8" s="106"/>
    </row>
    <row r="9" spans="1:6" s="16" customFormat="1" ht="34.5" hidden="1" customHeight="1" x14ac:dyDescent="0.2">
      <c r="A9" s="84">
        <v>119100</v>
      </c>
      <c r="B9" s="84">
        <v>9100</v>
      </c>
      <c r="C9" s="84" t="s">
        <v>61</v>
      </c>
      <c r="D9" s="64">
        <f>D10</f>
        <v>0</v>
      </c>
      <c r="E9" s="136"/>
      <c r="F9" s="137"/>
    </row>
    <row r="10" spans="1:6" s="16" customFormat="1" ht="53.25" hidden="1" customHeight="1" x14ac:dyDescent="0.2">
      <c r="A10" s="84">
        <v>119150</v>
      </c>
      <c r="B10" s="84">
        <v>9150</v>
      </c>
      <c r="C10" s="84" t="s">
        <v>22</v>
      </c>
      <c r="D10" s="64">
        <f>D12</f>
        <v>0</v>
      </c>
      <c r="E10" s="108"/>
      <c r="F10" s="109"/>
    </row>
    <row r="11" spans="1:6" s="16" customFormat="1" ht="24.75" hidden="1" customHeight="1" x14ac:dyDescent="0.2">
      <c r="A11" s="23"/>
      <c r="B11" s="76"/>
      <c r="C11" s="31" t="s">
        <v>45</v>
      </c>
      <c r="D11" s="76"/>
      <c r="E11" s="108"/>
      <c r="F11" s="109"/>
    </row>
    <row r="12" spans="1:6" s="16" customFormat="1" ht="45" hidden="1" customHeight="1" x14ac:dyDescent="0.2">
      <c r="A12" s="23"/>
      <c r="B12" s="76"/>
      <c r="C12" s="79" t="s">
        <v>62</v>
      </c>
      <c r="D12" s="78"/>
      <c r="E12" s="108"/>
      <c r="F12" s="109"/>
    </row>
    <row r="13" spans="1:6" s="16" customFormat="1" ht="32.25" hidden="1" customHeight="1" x14ac:dyDescent="0.3">
      <c r="A13" s="55" t="s">
        <v>49</v>
      </c>
      <c r="B13" s="75"/>
      <c r="C13" s="31" t="s">
        <v>50</v>
      </c>
      <c r="D13" s="24">
        <f>D12</f>
        <v>0</v>
      </c>
      <c r="E13" s="108">
        <f>E12</f>
        <v>0</v>
      </c>
      <c r="F13" s="109"/>
    </row>
    <row r="14" spans="1:6" s="16" customFormat="1" ht="40.5" customHeight="1" x14ac:dyDescent="0.2">
      <c r="A14" s="128" t="s">
        <v>18</v>
      </c>
      <c r="B14" s="120">
        <v>9700</v>
      </c>
      <c r="C14" s="128" t="s">
        <v>17</v>
      </c>
      <c r="D14" s="122">
        <f>D20+D16</f>
        <v>2222964</v>
      </c>
      <c r="E14" s="114">
        <v>63500</v>
      </c>
      <c r="F14" s="115"/>
    </row>
    <row r="15" spans="1:6" s="16" customFormat="1" ht="19.5" customHeight="1" x14ac:dyDescent="0.2">
      <c r="A15" s="129"/>
      <c r="B15" s="121"/>
      <c r="C15" s="129"/>
      <c r="D15" s="123"/>
      <c r="E15" s="116"/>
      <c r="F15" s="117"/>
    </row>
    <row r="16" spans="1:6" s="16" customFormat="1" ht="75" hidden="1" customHeight="1" x14ac:dyDescent="0.2">
      <c r="A16" s="47" t="s">
        <v>56</v>
      </c>
      <c r="B16" s="48">
        <v>9730</v>
      </c>
      <c r="C16" s="79" t="s">
        <v>55</v>
      </c>
      <c r="D16" s="78"/>
      <c r="E16" s="108"/>
      <c r="F16" s="109"/>
    </row>
    <row r="17" spans="1:6" s="16" customFormat="1" ht="18.75" hidden="1" customHeight="1" x14ac:dyDescent="0.2">
      <c r="A17" s="47"/>
      <c r="B17" s="48"/>
      <c r="C17" s="31" t="s">
        <v>45</v>
      </c>
      <c r="D17" s="78"/>
      <c r="E17" s="108"/>
      <c r="F17" s="109"/>
    </row>
    <row r="18" spans="1:6" s="16" customFormat="1" ht="56.25" hidden="1" customHeight="1" x14ac:dyDescent="0.2">
      <c r="A18" s="47"/>
      <c r="B18" s="48"/>
      <c r="C18" s="34" t="s">
        <v>57</v>
      </c>
      <c r="D18" s="78"/>
      <c r="E18" s="108"/>
      <c r="F18" s="109"/>
    </row>
    <row r="19" spans="1:6" s="16" customFormat="1" ht="18.75" hidden="1" customHeight="1" x14ac:dyDescent="0.3">
      <c r="A19" s="55" t="s">
        <v>41</v>
      </c>
      <c r="B19" s="25"/>
      <c r="C19" s="33" t="s">
        <v>29</v>
      </c>
      <c r="D19" s="26">
        <f>D16</f>
        <v>0</v>
      </c>
      <c r="E19" s="108">
        <f>E16</f>
        <v>0</v>
      </c>
      <c r="F19" s="109"/>
    </row>
    <row r="20" spans="1:6" s="16" customFormat="1" ht="29.25" customHeight="1" x14ac:dyDescent="0.2">
      <c r="A20" s="47" t="s">
        <v>28</v>
      </c>
      <c r="B20" s="48">
        <v>9770</v>
      </c>
      <c r="C20" s="54" t="s">
        <v>26</v>
      </c>
      <c r="D20" s="49">
        <f>D23+D25+D27</f>
        <v>2222964</v>
      </c>
      <c r="E20" s="124">
        <v>63500</v>
      </c>
      <c r="F20" s="125"/>
    </row>
    <row r="21" spans="1:6" s="16" customFormat="1" ht="29.25" customHeight="1" x14ac:dyDescent="0.2">
      <c r="A21" s="47"/>
      <c r="B21" s="48"/>
      <c r="C21" s="58" t="s">
        <v>45</v>
      </c>
      <c r="D21" s="49"/>
      <c r="E21" s="124"/>
      <c r="F21" s="125"/>
    </row>
    <row r="22" spans="1:6" s="16" customFormat="1" ht="63.75" customHeight="1" x14ac:dyDescent="0.2">
      <c r="A22" s="47"/>
      <c r="B22" s="48"/>
      <c r="C22" s="57" t="s">
        <v>65</v>
      </c>
      <c r="D22" s="49">
        <v>63500</v>
      </c>
      <c r="E22" s="124">
        <v>63500</v>
      </c>
      <c r="F22" s="125"/>
    </row>
    <row r="23" spans="1:6" s="17" customFormat="1" ht="18.75" x14ac:dyDescent="0.3">
      <c r="A23" s="55" t="s">
        <v>41</v>
      </c>
      <c r="B23" s="25"/>
      <c r="C23" s="33" t="s">
        <v>29</v>
      </c>
      <c r="D23" s="26">
        <f>E23</f>
        <v>63500</v>
      </c>
      <c r="E23" s="108">
        <v>63500</v>
      </c>
      <c r="F23" s="109"/>
    </row>
    <row r="24" spans="1:6" s="17" customFormat="1" ht="56.25" x14ac:dyDescent="0.2">
      <c r="A24" s="47"/>
      <c r="B24" s="48"/>
      <c r="C24" s="77" t="s">
        <v>89</v>
      </c>
      <c r="D24" s="59">
        <v>2135500</v>
      </c>
      <c r="E24" s="108">
        <f>D24</f>
        <v>2135500</v>
      </c>
      <c r="F24" s="109"/>
    </row>
    <row r="25" spans="1:6" s="17" customFormat="1" ht="18.75" x14ac:dyDescent="0.3">
      <c r="A25" s="55" t="s">
        <v>41</v>
      </c>
      <c r="B25" s="25"/>
      <c r="C25" s="31" t="s">
        <v>29</v>
      </c>
      <c r="D25" s="81">
        <f>SUM(D24)</f>
        <v>2135500</v>
      </c>
      <c r="E25" s="108">
        <f>D25</f>
        <v>2135500</v>
      </c>
      <c r="F25" s="109"/>
    </row>
    <row r="26" spans="1:6" s="17" customFormat="1" ht="75" x14ac:dyDescent="0.2">
      <c r="A26" s="73"/>
      <c r="B26" s="74"/>
      <c r="C26" s="29" t="s">
        <v>83</v>
      </c>
      <c r="D26" s="49">
        <v>23964</v>
      </c>
      <c r="E26" s="124">
        <f>D26</f>
        <v>23964</v>
      </c>
      <c r="F26" s="125"/>
    </row>
    <row r="27" spans="1:6" s="17" customFormat="1" ht="18.75" x14ac:dyDescent="0.3">
      <c r="A27" s="55" t="s">
        <v>82</v>
      </c>
      <c r="B27" s="75"/>
      <c r="C27" s="33" t="s">
        <v>81</v>
      </c>
      <c r="D27" s="72">
        <f>D26</f>
        <v>23964</v>
      </c>
      <c r="E27" s="108">
        <f>D27</f>
        <v>23964</v>
      </c>
      <c r="F27" s="109"/>
    </row>
    <row r="28" spans="1:6" s="17" customFormat="1" ht="18.75" x14ac:dyDescent="0.3">
      <c r="A28" s="69"/>
      <c r="B28" s="70"/>
      <c r="C28" s="71"/>
      <c r="D28" s="72"/>
      <c r="E28" s="108"/>
      <c r="F28" s="109"/>
    </row>
    <row r="29" spans="1:6" s="65" customFormat="1" ht="37.5" x14ac:dyDescent="0.25">
      <c r="A29" s="61" t="s">
        <v>46</v>
      </c>
      <c r="B29" s="62">
        <v>9800</v>
      </c>
      <c r="C29" s="63" t="s">
        <v>47</v>
      </c>
      <c r="D29" s="83">
        <f>D36</f>
        <v>6060000</v>
      </c>
      <c r="E29" s="118">
        <f>E36</f>
        <v>0</v>
      </c>
      <c r="F29" s="119"/>
    </row>
    <row r="30" spans="1:6" s="65" customFormat="1" ht="18.75" x14ac:dyDescent="0.25">
      <c r="A30" s="66"/>
      <c r="B30" s="67"/>
      <c r="C30" s="58" t="s">
        <v>10</v>
      </c>
      <c r="D30" s="68"/>
      <c r="E30" s="130"/>
      <c r="F30" s="131"/>
    </row>
    <row r="31" spans="1:6" s="65" customFormat="1" ht="37.5" x14ac:dyDescent="0.25">
      <c r="A31" s="66"/>
      <c r="B31" s="67"/>
      <c r="C31" s="29" t="s">
        <v>84</v>
      </c>
      <c r="D31" s="49">
        <f>2500000+800000+1340000+1300000</f>
        <v>5940000</v>
      </c>
      <c r="E31" s="90"/>
      <c r="F31" s="91"/>
    </row>
    <row r="32" spans="1:6" s="65" customFormat="1" ht="37.5" hidden="1" x14ac:dyDescent="0.25">
      <c r="A32" s="66"/>
      <c r="B32" s="67"/>
      <c r="C32" s="29" t="s">
        <v>76</v>
      </c>
      <c r="D32" s="26"/>
      <c r="E32" s="108">
        <f>D32</f>
        <v>0</v>
      </c>
      <c r="F32" s="109"/>
    </row>
    <row r="33" spans="1:9" s="65" customFormat="1" ht="56.25" hidden="1" x14ac:dyDescent="0.3">
      <c r="A33" s="55"/>
      <c r="B33" s="25"/>
      <c r="C33" s="29" t="s">
        <v>48</v>
      </c>
      <c r="D33" s="26"/>
      <c r="E33" s="108">
        <f>D33</f>
        <v>0</v>
      </c>
      <c r="F33" s="109"/>
    </row>
    <row r="34" spans="1:9" s="65" customFormat="1" ht="56.25" hidden="1" x14ac:dyDescent="0.3">
      <c r="A34" s="55"/>
      <c r="B34" s="25"/>
      <c r="C34" s="29" t="s">
        <v>51</v>
      </c>
      <c r="D34" s="26"/>
      <c r="E34" s="108">
        <f t="shared" ref="E34" si="0">D34</f>
        <v>0</v>
      </c>
      <c r="F34" s="109"/>
    </row>
    <row r="35" spans="1:9" s="65" customFormat="1" ht="37.5" x14ac:dyDescent="0.3">
      <c r="A35" s="55"/>
      <c r="B35" s="25"/>
      <c r="C35" s="29" t="s">
        <v>72</v>
      </c>
      <c r="D35" s="81">
        <v>120000</v>
      </c>
      <c r="E35" s="112"/>
      <c r="F35" s="113"/>
    </row>
    <row r="36" spans="1:9" s="17" customFormat="1" ht="18.75" x14ac:dyDescent="0.3">
      <c r="A36" s="55" t="s">
        <v>58</v>
      </c>
      <c r="B36" s="60"/>
      <c r="C36" s="31" t="s">
        <v>0</v>
      </c>
      <c r="D36" s="81">
        <f>SUM(D31:D35)</f>
        <v>6060000</v>
      </c>
      <c r="E36" s="112">
        <f>SUM(E32:E35)</f>
        <v>0</v>
      </c>
      <c r="F36" s="113">
        <f t="shared" ref="F36" si="1">SUM(F32:F34)</f>
        <v>0</v>
      </c>
    </row>
    <row r="37" spans="1:9" s="16" customFormat="1" ht="18.75" x14ac:dyDescent="0.2">
      <c r="A37" s="104" t="s">
        <v>13</v>
      </c>
      <c r="B37" s="105"/>
      <c r="C37" s="105"/>
      <c r="D37" s="105"/>
      <c r="E37" s="105"/>
      <c r="F37" s="106"/>
      <c r="I37" s="27"/>
    </row>
    <row r="38" spans="1:9" s="16" customFormat="1" ht="18.75" hidden="1" x14ac:dyDescent="0.2">
      <c r="A38" s="120"/>
      <c r="B38" s="120">
        <v>9700</v>
      </c>
      <c r="C38" s="128" t="s">
        <v>17</v>
      </c>
      <c r="D38" s="126">
        <f>D40+D46</f>
        <v>0</v>
      </c>
      <c r="E38" s="94"/>
      <c r="F38" s="95"/>
      <c r="I38" s="27"/>
    </row>
    <row r="39" spans="1:9" s="16" customFormat="1" ht="18.75" hidden="1" x14ac:dyDescent="0.2">
      <c r="A39" s="121"/>
      <c r="B39" s="121"/>
      <c r="C39" s="129"/>
      <c r="D39" s="127"/>
      <c r="E39" s="94"/>
      <c r="F39" s="95"/>
      <c r="I39" s="27"/>
    </row>
    <row r="40" spans="1:9" s="16" customFormat="1" ht="18.75" hidden="1" x14ac:dyDescent="0.2">
      <c r="A40" s="61" t="s">
        <v>28</v>
      </c>
      <c r="B40" s="62">
        <v>9770</v>
      </c>
      <c r="C40" s="63" t="s">
        <v>26</v>
      </c>
      <c r="D40" s="64">
        <f>D44</f>
        <v>0</v>
      </c>
      <c r="E40" s="110">
        <f>D40</f>
        <v>0</v>
      </c>
      <c r="F40" s="111"/>
      <c r="I40" s="27"/>
    </row>
    <row r="41" spans="1:9" s="16" customFormat="1" ht="18.75" hidden="1" x14ac:dyDescent="0.2">
      <c r="A41" s="76"/>
      <c r="B41" s="76"/>
      <c r="C41" s="31" t="s">
        <v>45</v>
      </c>
      <c r="D41" s="76"/>
      <c r="E41" s="108"/>
      <c r="F41" s="109"/>
      <c r="I41" s="27"/>
    </row>
    <row r="42" spans="1:9" s="16" customFormat="1" ht="18.75" hidden="1" x14ac:dyDescent="0.2">
      <c r="A42" s="76"/>
      <c r="B42" s="76"/>
      <c r="C42" s="77" t="s">
        <v>54</v>
      </c>
      <c r="D42" s="26"/>
      <c r="E42" s="108"/>
      <c r="F42" s="109"/>
      <c r="I42" s="27"/>
    </row>
    <row r="43" spans="1:9" s="16" customFormat="1" ht="18.75" hidden="1" x14ac:dyDescent="0.3">
      <c r="A43" s="55" t="s">
        <v>41</v>
      </c>
      <c r="B43" s="25"/>
      <c r="C43" s="31" t="s">
        <v>29</v>
      </c>
      <c r="D43" s="26">
        <f>SUM(D42)</f>
        <v>0</v>
      </c>
      <c r="E43" s="108"/>
      <c r="F43" s="109"/>
      <c r="I43" s="27"/>
    </row>
    <row r="44" spans="1:9" s="16" customFormat="1" ht="56.25" hidden="1" x14ac:dyDescent="0.3">
      <c r="A44" s="69"/>
      <c r="B44" s="70"/>
      <c r="C44" s="77" t="s">
        <v>69</v>
      </c>
      <c r="D44" s="72"/>
      <c r="E44" s="108"/>
      <c r="F44" s="109"/>
      <c r="I44" s="27"/>
    </row>
    <row r="45" spans="1:9" s="16" customFormat="1" ht="18.75" hidden="1" x14ac:dyDescent="0.3">
      <c r="A45" s="55" t="s">
        <v>41</v>
      </c>
      <c r="B45" s="25"/>
      <c r="C45" s="31" t="s">
        <v>29</v>
      </c>
      <c r="D45" s="72">
        <f>D44</f>
        <v>0</v>
      </c>
      <c r="E45" s="96"/>
      <c r="F45" s="97"/>
      <c r="I45" s="27"/>
    </row>
    <row r="46" spans="1:9" s="16" customFormat="1" ht="18.75" hidden="1" x14ac:dyDescent="0.2">
      <c r="A46" s="61" t="s">
        <v>71</v>
      </c>
      <c r="B46" s="62">
        <v>9770</v>
      </c>
      <c r="C46" s="63" t="s">
        <v>26</v>
      </c>
      <c r="D46" s="72">
        <f>D49</f>
        <v>0</v>
      </c>
      <c r="E46" s="96"/>
      <c r="F46" s="97"/>
      <c r="I46" s="27"/>
    </row>
    <row r="47" spans="1:9" s="16" customFormat="1" ht="18.75" hidden="1" x14ac:dyDescent="0.2">
      <c r="A47" s="66"/>
      <c r="B47" s="62"/>
      <c r="C47" s="31" t="s">
        <v>45</v>
      </c>
      <c r="D47" s="72"/>
      <c r="E47" s="96"/>
      <c r="F47" s="97"/>
      <c r="I47" s="27"/>
    </row>
    <row r="48" spans="1:9" s="16" customFormat="1" ht="18.75" hidden="1" x14ac:dyDescent="0.2">
      <c r="A48" s="98"/>
      <c r="B48" s="76"/>
      <c r="C48" s="77" t="s">
        <v>54</v>
      </c>
      <c r="D48" s="26"/>
      <c r="E48" s="108">
        <v>1159350</v>
      </c>
      <c r="F48" s="109"/>
      <c r="I48" s="27"/>
    </row>
    <row r="49" spans="1:9" s="16" customFormat="1" ht="18.75" hidden="1" x14ac:dyDescent="0.3">
      <c r="A49" s="55" t="s">
        <v>41</v>
      </c>
      <c r="B49" s="25"/>
      <c r="C49" s="31" t="s">
        <v>29</v>
      </c>
      <c r="D49" s="26">
        <f>D48</f>
        <v>0</v>
      </c>
      <c r="E49" s="108">
        <f>E44</f>
        <v>0</v>
      </c>
      <c r="F49" s="109"/>
      <c r="I49" s="27"/>
    </row>
    <row r="50" spans="1:9" s="65" customFormat="1" ht="37.5" hidden="1" x14ac:dyDescent="0.25">
      <c r="A50" s="61" t="s">
        <v>46</v>
      </c>
      <c r="B50" s="62">
        <v>9800</v>
      </c>
      <c r="C50" s="63" t="s">
        <v>47</v>
      </c>
      <c r="D50" s="64">
        <f>D53</f>
        <v>0</v>
      </c>
      <c r="E50" s="110">
        <f>D50</f>
        <v>0</v>
      </c>
      <c r="F50" s="111"/>
    </row>
    <row r="51" spans="1:9" s="65" customFormat="1" ht="37.5" hidden="1" x14ac:dyDescent="0.25">
      <c r="A51" s="61"/>
      <c r="B51" s="62"/>
      <c r="C51" s="29" t="s">
        <v>63</v>
      </c>
      <c r="D51" s="26"/>
      <c r="E51" s="108">
        <v>2000000</v>
      </c>
      <c r="F51" s="109"/>
    </row>
    <row r="52" spans="1:9" s="65" customFormat="1" ht="56.25" hidden="1" x14ac:dyDescent="0.3">
      <c r="A52" s="55"/>
      <c r="B52" s="25"/>
      <c r="C52" s="29" t="s">
        <v>51</v>
      </c>
      <c r="D52" s="26"/>
      <c r="E52" s="108"/>
      <c r="F52" s="109"/>
    </row>
    <row r="53" spans="1:9" s="17" customFormat="1" ht="18.75" hidden="1" x14ac:dyDescent="0.3">
      <c r="A53" s="55" t="s">
        <v>58</v>
      </c>
      <c r="B53" s="60"/>
      <c r="C53" s="31" t="s">
        <v>0</v>
      </c>
      <c r="D53" s="26">
        <f>SUM(D51:D52)</f>
        <v>0</v>
      </c>
      <c r="E53" s="108">
        <f>E50</f>
        <v>0</v>
      </c>
      <c r="F53" s="109"/>
    </row>
    <row r="54" spans="1:9" s="16" customFormat="1" ht="18.75" x14ac:dyDescent="0.3">
      <c r="A54" s="15"/>
      <c r="B54" s="14"/>
      <c r="C54" s="9" t="s">
        <v>12</v>
      </c>
      <c r="D54" s="82">
        <f>D55+D56</f>
        <v>8282964</v>
      </c>
      <c r="E54" s="132"/>
      <c r="F54" s="133"/>
    </row>
    <row r="55" spans="1:9" s="16" customFormat="1" ht="29.25" customHeight="1" x14ac:dyDescent="0.3">
      <c r="A55" s="15"/>
      <c r="B55" s="14"/>
      <c r="C55" s="9" t="s">
        <v>3</v>
      </c>
      <c r="D55" s="82">
        <f>D14+D29+D9</f>
        <v>8282964</v>
      </c>
      <c r="E55" s="132"/>
      <c r="F55" s="133"/>
    </row>
    <row r="56" spans="1:9" s="16" customFormat="1" ht="29.25" customHeight="1" x14ac:dyDescent="0.3">
      <c r="A56" s="15"/>
      <c r="B56" s="14"/>
      <c r="C56" s="9" t="s">
        <v>4</v>
      </c>
      <c r="D56" s="82">
        <f>D50+D38</f>
        <v>0</v>
      </c>
      <c r="E56" s="132"/>
      <c r="F56" s="133"/>
    </row>
    <row r="59" spans="1:9" ht="20.25" x14ac:dyDescent="0.3">
      <c r="B59" s="21" t="s">
        <v>96</v>
      </c>
      <c r="C59" s="22"/>
      <c r="D59" s="21" t="s">
        <v>66</v>
      </c>
      <c r="E59" s="21" t="s">
        <v>66</v>
      </c>
    </row>
    <row r="60" spans="1:9" ht="20.25" x14ac:dyDescent="0.3">
      <c r="B60" s="22"/>
      <c r="C60" s="22"/>
      <c r="D60" s="22"/>
      <c r="E60" s="22"/>
    </row>
    <row r="61" spans="1:9" ht="20.25" x14ac:dyDescent="0.3">
      <c r="A61" s="89"/>
      <c r="B61" s="92"/>
      <c r="C61" s="92"/>
      <c r="D61" s="92"/>
      <c r="E61" s="92"/>
    </row>
    <row r="62" spans="1:9" s="89" customFormat="1" ht="20.25" x14ac:dyDescent="0.3">
      <c r="B62" s="92" t="s">
        <v>101</v>
      </c>
      <c r="C62" s="92"/>
      <c r="D62" s="92"/>
    </row>
    <row r="63" spans="1:9" s="89" customFormat="1" ht="20.25" x14ac:dyDescent="0.3">
      <c r="B63" s="92" t="s">
        <v>102</v>
      </c>
      <c r="C63" s="92"/>
      <c r="D63" s="92"/>
    </row>
    <row r="64" spans="1:9" ht="20.25" x14ac:dyDescent="0.3">
      <c r="B64" s="92" t="s">
        <v>103</v>
      </c>
      <c r="C64" s="92"/>
      <c r="D64" s="92" t="s">
        <v>104</v>
      </c>
      <c r="E64"/>
    </row>
  </sheetData>
  <sheetProtection selectLockedCells="1" selectUnlockedCells="1"/>
  <mergeCells count="54">
    <mergeCell ref="E11:F11"/>
    <mergeCell ref="E6:F6"/>
    <mergeCell ref="E13:F13"/>
    <mergeCell ref="E12:F12"/>
    <mergeCell ref="E10:F10"/>
    <mergeCell ref="E9:F9"/>
    <mergeCell ref="E7:F7"/>
    <mergeCell ref="A8:F8"/>
    <mergeCell ref="E56:F56"/>
    <mergeCell ref="E54:F54"/>
    <mergeCell ref="E55:F55"/>
    <mergeCell ref="E50:F50"/>
    <mergeCell ref="E52:F52"/>
    <mergeCell ref="E53:F53"/>
    <mergeCell ref="E51:F51"/>
    <mergeCell ref="C14:C15"/>
    <mergeCell ref="E17:F17"/>
    <mergeCell ref="E43:F43"/>
    <mergeCell ref="E41:F41"/>
    <mergeCell ref="A37:F37"/>
    <mergeCell ref="E26:F26"/>
    <mergeCell ref="E27:F27"/>
    <mergeCell ref="A38:A39"/>
    <mergeCell ref="B38:B39"/>
    <mergeCell ref="C38:C39"/>
    <mergeCell ref="A14:A15"/>
    <mergeCell ref="E30:F30"/>
    <mergeCell ref="E21:F21"/>
    <mergeCell ref="E23:F23"/>
    <mergeCell ref="E20:F20"/>
    <mergeCell ref="E48:F48"/>
    <mergeCell ref="E49:F49"/>
    <mergeCell ref="D14:D15"/>
    <mergeCell ref="E22:F22"/>
    <mergeCell ref="E44:F44"/>
    <mergeCell ref="E19:F19"/>
    <mergeCell ref="D38:D39"/>
    <mergeCell ref="E18:F18"/>
    <mergeCell ref="D2:E2"/>
    <mergeCell ref="E42:F42"/>
    <mergeCell ref="E40:F40"/>
    <mergeCell ref="E32:F32"/>
    <mergeCell ref="E33:F33"/>
    <mergeCell ref="E36:F36"/>
    <mergeCell ref="E34:F34"/>
    <mergeCell ref="E14:F15"/>
    <mergeCell ref="E35:F35"/>
    <mergeCell ref="E24:F24"/>
    <mergeCell ref="E25:F25"/>
    <mergeCell ref="E29:F29"/>
    <mergeCell ref="E28:F28"/>
    <mergeCell ref="A4:F4"/>
    <mergeCell ref="E16:F16"/>
    <mergeCell ref="B14:B1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61" firstPageNumber="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З</vt:lpstr>
      <vt:lpstr>НА</vt:lpstr>
      <vt:lpstr>НА!Заголовки_для_печати</vt:lpstr>
      <vt:lpstr>З!Область_печати</vt:lpstr>
      <vt:lpstr>НА!Область_печати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Тітенкова Юлія</dc:creator>
  <cp:lastModifiedBy>User_1</cp:lastModifiedBy>
  <cp:lastPrinted>2026-04-29T12:33:49Z</cp:lastPrinted>
  <dcterms:created xsi:type="dcterms:W3CDTF">2015-06-05T18:19:34Z</dcterms:created>
  <dcterms:modified xsi:type="dcterms:W3CDTF">2026-05-12T07:01:12Z</dcterms:modified>
</cp:coreProperties>
</file>