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8555" windowHeight="10995"/>
  </bookViews>
  <sheets>
    <sheet name="З" sheetId="13" r:id="rId1"/>
    <sheet name="НА" sheetId="14" r:id="rId2"/>
  </sheets>
  <definedNames>
    <definedName name="_xlnm._FilterDatabase" localSheetId="0" hidden="1">З!$A$16:$C$96</definedName>
    <definedName name="_xlnm._FilterDatabase" localSheetId="1" hidden="1">НА!$A$4:$F$4</definedName>
    <definedName name="_xlnm.Print_Titles" localSheetId="1">НА!$5:$7</definedName>
    <definedName name="_xlnm.Print_Area" localSheetId="0">З!$A$1:$C$97</definedName>
    <definedName name="_xlnm.Print_Area" localSheetId="1">НА!$A$1:$F$66</definedName>
  </definedNames>
  <calcPr calcId="145621"/>
</workbook>
</file>

<file path=xl/calcChain.xml><?xml version="1.0" encoding="utf-8"?>
<calcChain xmlns="http://schemas.openxmlformats.org/spreadsheetml/2006/main">
  <c r="D31" i="14" l="1"/>
  <c r="C95" i="13"/>
  <c r="C25" i="13"/>
  <c r="C23" i="13" l="1"/>
  <c r="C55" i="13" l="1"/>
  <c r="C92" i="13" l="1"/>
  <c r="C96" i="13" s="1"/>
  <c r="C79" i="13" l="1"/>
  <c r="C27" i="13" l="1"/>
  <c r="C19" i="13" l="1"/>
  <c r="D27" i="14" l="1"/>
  <c r="C44" i="13" l="1"/>
  <c r="C41" i="13" s="1"/>
  <c r="C78" i="13" l="1"/>
  <c r="C75" i="13"/>
  <c r="D36" i="14" l="1"/>
  <c r="D29" i="14" s="1"/>
  <c r="C91" i="13" l="1"/>
  <c r="C36" i="13"/>
  <c r="C74" i="13"/>
  <c r="C40" i="13" l="1"/>
  <c r="C37" i="13" s="1"/>
  <c r="C87" i="13"/>
  <c r="C88" i="13" l="1"/>
  <c r="D40" i="14" l="1"/>
  <c r="D49" i="14"/>
  <c r="D46" i="14" s="1"/>
  <c r="D45" i="14"/>
  <c r="D38" i="14" l="1"/>
  <c r="C65" i="13"/>
  <c r="E49" i="14" l="1"/>
  <c r="D25" i="14" l="1"/>
  <c r="C49" i="13" l="1"/>
  <c r="E13" i="14" l="1"/>
  <c r="E19" i="14"/>
  <c r="E24" i="14"/>
  <c r="E26" i="14"/>
  <c r="E27" i="14"/>
  <c r="E32" i="14"/>
  <c r="E33" i="14"/>
  <c r="E34" i="14"/>
  <c r="F36" i="14"/>
  <c r="E36" i="14" l="1"/>
  <c r="E29" i="14" s="1"/>
  <c r="E40" i="14"/>
  <c r="D53" i="14"/>
  <c r="D50" i="14" l="1"/>
  <c r="E50" i="14" l="1"/>
  <c r="E53" i="14" s="1"/>
  <c r="D56" i="14"/>
  <c r="D10" i="14"/>
  <c r="D9" i="14" s="1"/>
  <c r="D13" i="14"/>
  <c r="D19" i="14"/>
  <c r="C68" i="13" l="1"/>
  <c r="C84" i="13"/>
  <c r="C70" i="13" l="1"/>
  <c r="C59" i="13" s="1"/>
  <c r="C51" i="13" l="1"/>
  <c r="D43" i="14" l="1"/>
  <c r="C71" i="13" l="1"/>
  <c r="C33" i="13" l="1"/>
  <c r="D23" i="14" l="1"/>
  <c r="D20" i="14" s="1"/>
  <c r="C58" i="13" l="1"/>
  <c r="C45" i="13" s="1"/>
  <c r="C29" i="13" l="1"/>
  <c r="C32" i="13"/>
  <c r="C21" i="13"/>
  <c r="C17" i="13" l="1"/>
  <c r="D14" i="14"/>
  <c r="D55" i="14" s="1"/>
  <c r="D54" i="14" s="1"/>
  <c r="E25" i="14"/>
  <c r="C94" i="13" l="1"/>
</calcChain>
</file>

<file path=xl/sharedStrings.xml><?xml version="1.0" encoding="utf-8"?>
<sst xmlns="http://schemas.openxmlformats.org/spreadsheetml/2006/main" count="194" uniqueCount="105">
  <si>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</si>
  <si>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</si>
  <si>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</si>
  <si>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</si>
  <si>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</si>
  <si>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</si>
  <si>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</si>
  <si>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</si>
  <si>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</si>
  <si>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</si>
  <si>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</si>
  <si>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</si>
  <si>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</si>
  <si>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</si>
  <si>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</si>
  <si>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</si>
  <si>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</si>
  <si>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</si>
  <si>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</si>
  <si>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</si>
  <si>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</si>
  <si>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</si>
  <si>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</si>
  <si>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</si>
  <si>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</si>
  <si>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</si>
  <si>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</si>
  <si>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</si>
  <si>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</si>
  <si>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</si>
  <si>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</si>
  <si>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</si>
  <si>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</si>
  <si>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</si>
  <si>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</si>
  <si>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</si>
  <si>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</si>
  <si>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</si>
  <si>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</si>
  <si>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</si>
  <si>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</si>
  <si>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</si>
  <si>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</si>
  <si>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</si>
  <si>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</si>
  <si>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</si>
  <si>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</si>
  <si>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</si>
  <si>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</si>
  <si>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</si>
  <si>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</si>
  <si>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</si>
  <si>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</si>
  <si>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</si>
  <si>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</si>
  <si>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</si>
  <si>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</si>
  <si>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</si>
  <si>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</si>
  <si>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</si>
  <si>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</si>
  <si>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</si>
  <si>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</si>
  <si>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</si>
  <si>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</si>
  <si>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</si>
  <si>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Ігор ЧЕРНЕНКО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</si>
  <si>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</si>
  <si>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</si>
  <si>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</si>
  <si>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</si>
  <si>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0619770</t>
  </si>
  <si>
    <t>Програма впровадження державної політики органами  влади у Магдалинівській селищній раді на 2024 рік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</si>
  <si>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</si>
  <si>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на закупівлю засобів навчання  та обладнання, комп’ютерного та мультимедійного обладнання для навчальних кабінетів природничої галузі освіти (кабінети фізики, хімії, біології, географії, природничих наук) закладів загальної середньої освіти </t>
  </si>
  <si>
    <t>на придбання мобільних автоматизованих робочих місць адміністратора Центру надання адміністративних послуг</t>
  </si>
  <si>
    <t>Програма забезпечення громадського порядку та громадської безпеки на території Магдалинівської  селищної  ради на період до 2024 року</t>
  </si>
  <si>
    <t>до рішення селищної ради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</si>
  <si>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</si>
  <si>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на оплату заробітної плати фахівця з ветеранської політики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</si>
  <si>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</si>
  <si>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обласного бюджету бюджетам територіапльних громад на виконання доручень виборців депутатами обласної ради у 2026 році</t>
  </si>
  <si>
    <t>Бюджет Царичанської селищної територіальної громади</t>
  </si>
  <si>
    <t>0452700000</t>
  </si>
  <si>
    <t>на забезпечення виконання заходів Програми соціального-економічного та культурного розвитку населених пунктів Магдалинівської селищної ради на 2026 рік, для  навчання дітей  Магдалинівської громади в Царичанській школі мистецтв.</t>
  </si>
  <si>
    <t>Програма фінансової підтримки військових частин, підрозділів Сил безпеки і оборони України на 2026-2027 роки</t>
  </si>
  <si>
    <t>Міжбюджетні трансферти на 2026 рік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</si>
  <si>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</si>
  <si>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</si>
  <si>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</si>
  <si>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2028 року</t>
  </si>
  <si>
    <t xml:space="preserve">"Про внесення змін до рішення </t>
  </si>
  <si>
    <t>сесії селищної ради</t>
  </si>
  <si>
    <t>"Про бюджет Магдалинівської селищної територіальної громади на 2025 рік"</t>
  </si>
  <si>
    <t>від 22 грудня 2025 року № 5184-59/VIІI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</si>
  <si>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</si>
  <si>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</si>
  <si>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Секретар селищної ради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</si>
  <si>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</si>
  <si>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</si>
  <si>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</si>
  <si>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</si>
  <si>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>ПРОЄКТ</t>
  </si>
  <si>
    <t>від _________ № ____________</t>
  </si>
  <si>
    <t>(з урахуванням внесених змін)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</si>
</sst>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10" fillId="0" borderId="0" xfId="0" applyFont="1"/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4" fontId="8" fillId="0" borderId="0" xfId="0" applyNumberFormat="1" applyFont="1" applyFill="1" applyBorder="1" applyAlignment="1"/>
    <xf numFmtId="4" fontId="10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/>
    <xf numFmtId="0" fontId="10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4"/>
  <sheetViews>
    <sheetView showZeros="0" tabSelected="1" view="pageBreakPreview" zoomScale="70" zoomScaleNormal="50" zoomScaleSheetLayoutView="70" workbookViewId="0">
      <selection activeCell="C1" sqref="C1:C9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7" width="9.140625" style="1"/>
    <col min="8" max="8" width="14.85546875" style="1" bestFit="1" customWidth="1"/>
    <col min="9" max="16384" width="9.140625" style="1"/>
  </cols>
  <sheetData>
    <row r="1" spans="1:5" ht="18.75" x14ac:dyDescent="0.3">
      <c r="A1" s="4"/>
      <c r="B1" s="4"/>
      <c r="C1" s="99" t="s">
        <v>102</v>
      </c>
      <c r="D1"/>
      <c r="E1"/>
    </row>
    <row r="2" spans="1:5" ht="18.75" x14ac:dyDescent="0.3">
      <c r="A2" s="4"/>
      <c r="B2" s="4"/>
      <c r="C2" s="99" t="s">
        <v>27</v>
      </c>
      <c r="D2"/>
      <c r="E2"/>
    </row>
    <row r="3" spans="1:5" ht="22.5" customHeight="1" x14ac:dyDescent="0.3">
      <c r="A3" s="4"/>
      <c r="B3" s="4"/>
      <c r="C3" s="51" t="s">
        <v>77</v>
      </c>
      <c r="D3"/>
      <c r="E3"/>
    </row>
    <row r="4" spans="1:5" ht="18.75" x14ac:dyDescent="0.3">
      <c r="A4" s="4"/>
      <c r="B4" s="4"/>
      <c r="C4" s="51" t="s">
        <v>103</v>
      </c>
      <c r="D4"/>
      <c r="E4"/>
    </row>
    <row r="5" spans="1:5" ht="18.75" x14ac:dyDescent="0.3">
      <c r="A5" s="4"/>
      <c r="B5" s="4"/>
      <c r="C5" s="89" t="s">
        <v>91</v>
      </c>
      <c r="D5" s="51"/>
      <c r="E5" s="51"/>
    </row>
    <row r="6" spans="1:5" ht="18.75" x14ac:dyDescent="0.3">
      <c r="A6" s="4"/>
      <c r="B6" s="4"/>
      <c r="C6" s="89" t="s">
        <v>92</v>
      </c>
      <c r="D6" s="51"/>
      <c r="E6" s="51"/>
    </row>
    <row r="7" spans="1:5" ht="19.5" customHeight="1" x14ac:dyDescent="0.3">
      <c r="A7" s="4"/>
      <c r="B7" s="4"/>
      <c r="C7" s="89" t="s">
        <v>94</v>
      </c>
      <c r="D7" s="51"/>
      <c r="E7" s="51"/>
    </row>
    <row r="8" spans="1:5" ht="42" customHeight="1" x14ac:dyDescent="0.3">
      <c r="A8" s="4"/>
      <c r="B8" s="4"/>
      <c r="C8" s="102" t="s">
        <v>93</v>
      </c>
      <c r="D8" s="51"/>
      <c r="E8" s="51"/>
    </row>
    <row r="9" spans="1:5" ht="18.75" x14ac:dyDescent="0.3">
      <c r="A9" s="4"/>
      <c r="B9" s="4"/>
      <c r="C9" s="89" t="s">
        <v>104</v>
      </c>
      <c r="D9" s="51"/>
      <c r="E9" s="51"/>
    </row>
    <row r="10" spans="1:5" ht="34.5" customHeight="1" x14ac:dyDescent="0.2">
      <c r="A10" s="103" t="s">
        <v>86</v>
      </c>
      <c r="B10" s="103"/>
      <c r="C10" s="103"/>
    </row>
    <row r="11" spans="1:5" ht="18" customHeight="1" x14ac:dyDescent="0.3">
      <c r="A11" s="45"/>
      <c r="B11" s="44" t="s">
        <v>40</v>
      </c>
      <c r="C11" s="45"/>
    </row>
    <row r="12" spans="1:5" ht="18" customHeight="1" x14ac:dyDescent="0.3">
      <c r="B12" s="43" t="s">
        <v>34</v>
      </c>
      <c r="C12" s="46"/>
    </row>
    <row r="13" spans="1:5" ht="44.25" customHeight="1" x14ac:dyDescent="0.2">
      <c r="A13" s="103" t="s">
        <v>15</v>
      </c>
      <c r="B13" s="103"/>
      <c r="C13" s="103"/>
    </row>
    <row r="14" spans="1:5" ht="26.25" customHeight="1" x14ac:dyDescent="0.2">
      <c r="A14" s="19"/>
      <c r="B14" s="19"/>
      <c r="C14" s="20" t="s">
        <v>20</v>
      </c>
    </row>
    <row r="15" spans="1:5" s="3" customFormat="1" ht="102" customHeight="1" x14ac:dyDescent="0.7">
      <c r="A15" s="14" t="s">
        <v>19</v>
      </c>
      <c r="B15" s="14" t="s">
        <v>5</v>
      </c>
      <c r="C15" s="14" t="s">
        <v>2</v>
      </c>
    </row>
    <row r="16" spans="1:5" s="2" customFormat="1" ht="35.25" customHeight="1" x14ac:dyDescent="0.85">
      <c r="A16" s="104" t="s">
        <v>16</v>
      </c>
      <c r="B16" s="105"/>
      <c r="C16" s="106"/>
    </row>
    <row r="17" spans="1:3" s="50" customFormat="1" ht="29.25" customHeight="1" x14ac:dyDescent="0.85">
      <c r="A17" s="28">
        <v>41020100</v>
      </c>
      <c r="B17" s="28" t="s">
        <v>21</v>
      </c>
      <c r="C17" s="32">
        <f>C18</f>
        <v>5441800</v>
      </c>
    </row>
    <row r="18" spans="1:3" s="50" customFormat="1" ht="32.25" customHeight="1" x14ac:dyDescent="0.85">
      <c r="A18" s="33">
        <v>9900000000</v>
      </c>
      <c r="B18" s="33" t="s">
        <v>0</v>
      </c>
      <c r="C18" s="30">
        <v>5441800</v>
      </c>
    </row>
    <row r="19" spans="1:3" s="50" customFormat="1" ht="50.25" customHeight="1" x14ac:dyDescent="0.85">
      <c r="A19" s="28">
        <v>41031100</v>
      </c>
      <c r="B19" s="28" t="s">
        <v>87</v>
      </c>
      <c r="C19" s="32">
        <f>C20</f>
        <v>8898900</v>
      </c>
    </row>
    <row r="20" spans="1:3" s="50" customFormat="1" ht="39.75" customHeight="1" x14ac:dyDescent="0.85">
      <c r="A20" s="33">
        <v>9900000000</v>
      </c>
      <c r="B20" s="33" t="s">
        <v>0</v>
      </c>
      <c r="C20" s="53">
        <v>8898900</v>
      </c>
    </row>
    <row r="21" spans="1:3" s="50" customFormat="1" ht="44.25" customHeight="1" x14ac:dyDescent="0.85">
      <c r="A21" s="28">
        <v>41033900</v>
      </c>
      <c r="B21" s="28" t="s">
        <v>35</v>
      </c>
      <c r="C21" s="32">
        <f>C22</f>
        <v>77227800</v>
      </c>
    </row>
    <row r="22" spans="1:3" s="50" customFormat="1" ht="34.5" customHeight="1" x14ac:dyDescent="0.85">
      <c r="A22" s="33">
        <v>9900000000</v>
      </c>
      <c r="B22" s="33" t="s">
        <v>0</v>
      </c>
      <c r="C22" s="53">
        <v>77227800</v>
      </c>
    </row>
    <row r="23" spans="1:3" s="50" customFormat="1" ht="44.25" customHeight="1" x14ac:dyDescent="0.85">
      <c r="A23" s="28">
        <v>41035400</v>
      </c>
      <c r="B23" s="28" t="s">
        <v>95</v>
      </c>
      <c r="C23" s="32">
        <f>C24</f>
        <v>42000</v>
      </c>
    </row>
    <row r="24" spans="1:3" s="50" customFormat="1" ht="34.5" customHeight="1" x14ac:dyDescent="0.85">
      <c r="A24" s="33">
        <v>9900000000</v>
      </c>
      <c r="B24" s="33" t="s">
        <v>0</v>
      </c>
      <c r="C24" s="53">
        <v>42000</v>
      </c>
    </row>
    <row r="25" spans="1:3" s="50" customFormat="1" ht="67.5" customHeight="1" x14ac:dyDescent="0.85">
      <c r="A25" s="28">
        <v>41036000</v>
      </c>
      <c r="B25" s="28" t="s">
        <v>96</v>
      </c>
      <c r="C25" s="32">
        <f>C26</f>
        <v>2201300</v>
      </c>
    </row>
    <row r="26" spans="1:3" s="50" customFormat="1" ht="34.5" customHeight="1" x14ac:dyDescent="0.85">
      <c r="A26" s="33">
        <v>9900000000</v>
      </c>
      <c r="B26" s="33" t="s">
        <v>0</v>
      </c>
      <c r="C26" s="53">
        <v>2201300</v>
      </c>
    </row>
    <row r="27" spans="1:3" s="50" customFormat="1" ht="58.5" customHeight="1" x14ac:dyDescent="0.85">
      <c r="A27" s="28">
        <v>41036300</v>
      </c>
      <c r="B27" s="28" t="s">
        <v>88</v>
      </c>
      <c r="C27" s="32">
        <f>C28</f>
        <v>8012300</v>
      </c>
    </row>
    <row r="28" spans="1:3" s="50" customFormat="1" ht="36.75" customHeight="1" x14ac:dyDescent="0.85">
      <c r="A28" s="33">
        <v>9900000000</v>
      </c>
      <c r="B28" s="33" t="s">
        <v>0</v>
      </c>
      <c r="C28" s="53">
        <v>8012300</v>
      </c>
    </row>
    <row r="29" spans="1:3" s="50" customFormat="1" ht="54" customHeight="1" x14ac:dyDescent="0.85">
      <c r="A29" s="28">
        <v>41051000</v>
      </c>
      <c r="B29" s="28" t="s">
        <v>37</v>
      </c>
      <c r="C29" s="32">
        <f>C31</f>
        <v>982514</v>
      </c>
    </row>
    <row r="30" spans="1:3" s="50" customFormat="1" ht="22.5" customHeight="1" x14ac:dyDescent="0.85">
      <c r="A30" s="28"/>
      <c r="B30" s="34" t="s">
        <v>10</v>
      </c>
      <c r="C30" s="56"/>
    </row>
    <row r="31" spans="1:3" s="50" customFormat="1" ht="30" customHeight="1" x14ac:dyDescent="0.85">
      <c r="A31" s="28"/>
      <c r="B31" s="34" t="s">
        <v>38</v>
      </c>
      <c r="C31" s="30">
        <v>982514</v>
      </c>
    </row>
    <row r="32" spans="1:3" s="50" customFormat="1" ht="31.5" customHeight="1" x14ac:dyDescent="0.85">
      <c r="A32" s="55" t="s">
        <v>41</v>
      </c>
      <c r="B32" s="33" t="s">
        <v>29</v>
      </c>
      <c r="C32" s="53">
        <f>C31</f>
        <v>982514</v>
      </c>
    </row>
    <row r="33" spans="1:3" s="50" customFormat="1" ht="66.75" hidden="1" x14ac:dyDescent="0.85">
      <c r="A33" s="28">
        <v>41051200</v>
      </c>
      <c r="B33" s="28" t="s">
        <v>70</v>
      </c>
      <c r="C33" s="32">
        <f>C36</f>
        <v>0</v>
      </c>
    </row>
    <row r="34" spans="1:3" s="50" customFormat="1" ht="66.75" hidden="1" x14ac:dyDescent="0.85">
      <c r="A34" s="28"/>
      <c r="B34" s="34" t="s">
        <v>10</v>
      </c>
      <c r="C34" s="32"/>
    </row>
    <row r="35" spans="1:3" s="50" customFormat="1" ht="66.75" hidden="1" x14ac:dyDescent="0.85">
      <c r="A35" s="28"/>
      <c r="B35" s="34" t="s">
        <v>68</v>
      </c>
      <c r="C35" s="30"/>
    </row>
    <row r="36" spans="1:3" s="50" customFormat="1" ht="66.75" hidden="1" x14ac:dyDescent="0.85">
      <c r="A36" s="55" t="s">
        <v>41</v>
      </c>
      <c r="B36" s="33" t="s">
        <v>29</v>
      </c>
      <c r="C36" s="53">
        <f>C35</f>
        <v>0</v>
      </c>
    </row>
    <row r="37" spans="1:3" s="50" customFormat="1" ht="66.75" hidden="1" x14ac:dyDescent="0.85">
      <c r="A37" s="28">
        <v>41051400</v>
      </c>
      <c r="B37" s="28" t="s">
        <v>73</v>
      </c>
      <c r="C37" s="32">
        <f>C40</f>
        <v>0</v>
      </c>
    </row>
    <row r="38" spans="1:3" s="50" customFormat="1" ht="66.75" hidden="1" x14ac:dyDescent="0.85">
      <c r="A38" s="28"/>
      <c r="B38" s="34" t="s">
        <v>10</v>
      </c>
      <c r="C38" s="32"/>
    </row>
    <row r="39" spans="1:3" s="50" customFormat="1" ht="75" hidden="1" x14ac:dyDescent="0.85">
      <c r="A39" s="28"/>
      <c r="B39" s="34" t="s">
        <v>74</v>
      </c>
      <c r="C39" s="30"/>
    </row>
    <row r="40" spans="1:3" s="50" customFormat="1" ht="66.75" hidden="1" x14ac:dyDescent="0.85">
      <c r="A40" s="55" t="s">
        <v>41</v>
      </c>
      <c r="B40" s="33" t="s">
        <v>29</v>
      </c>
      <c r="C40" s="53">
        <f>C39</f>
        <v>0</v>
      </c>
    </row>
    <row r="41" spans="1:3" s="50" customFormat="1" ht="66.75" hidden="1" x14ac:dyDescent="0.85">
      <c r="A41" s="28">
        <v>41051700</v>
      </c>
      <c r="B41" s="28" t="s">
        <v>80</v>
      </c>
      <c r="C41" s="32">
        <f>C44</f>
        <v>0</v>
      </c>
    </row>
    <row r="42" spans="1:3" s="50" customFormat="1" ht="66.75" hidden="1" x14ac:dyDescent="0.85">
      <c r="A42" s="28"/>
      <c r="B42" s="34" t="s">
        <v>10</v>
      </c>
      <c r="C42" s="32"/>
    </row>
    <row r="43" spans="1:3" s="50" customFormat="1" ht="66.75" hidden="1" x14ac:dyDescent="0.85">
      <c r="A43" s="28"/>
      <c r="B43" s="34" t="s">
        <v>68</v>
      </c>
      <c r="C43" s="30"/>
    </row>
    <row r="44" spans="1:3" s="50" customFormat="1" ht="66.75" hidden="1" x14ac:dyDescent="0.85">
      <c r="A44" s="55" t="s">
        <v>41</v>
      </c>
      <c r="B44" s="33" t="s">
        <v>29</v>
      </c>
      <c r="C44" s="53">
        <f>C43</f>
        <v>0</v>
      </c>
    </row>
    <row r="45" spans="1:3" s="50" customFormat="1" ht="66.75" x14ac:dyDescent="0.85">
      <c r="A45" s="28">
        <v>41053900</v>
      </c>
      <c r="B45" s="28" t="s">
        <v>26</v>
      </c>
      <c r="C45" s="32">
        <f>C49+C58+C51+C55</f>
        <v>6756248</v>
      </c>
    </row>
    <row r="46" spans="1:3" s="50" customFormat="1" ht="24.75" customHeight="1" x14ac:dyDescent="0.85">
      <c r="A46" s="28"/>
      <c r="B46" s="34" t="s">
        <v>10</v>
      </c>
      <c r="C46" s="35"/>
    </row>
    <row r="47" spans="1:3" s="16" customFormat="1" ht="37.5" x14ac:dyDescent="0.2">
      <c r="A47" s="28"/>
      <c r="B47" s="34" t="s">
        <v>11</v>
      </c>
      <c r="C47" s="30">
        <v>23850</v>
      </c>
    </row>
    <row r="48" spans="1:3" s="16" customFormat="1" ht="37.5" x14ac:dyDescent="0.2">
      <c r="A48" s="28"/>
      <c r="B48" s="34" t="s">
        <v>81</v>
      </c>
      <c r="C48" s="100">
        <v>1474482</v>
      </c>
    </row>
    <row r="49" spans="1:3" s="16" customFormat="1" ht="18.75" x14ac:dyDescent="0.3">
      <c r="A49" s="55" t="s">
        <v>41</v>
      </c>
      <c r="B49" s="33" t="s">
        <v>29</v>
      </c>
      <c r="C49" s="53">
        <f>C47+C48</f>
        <v>1498332</v>
      </c>
    </row>
    <row r="50" spans="1:3" s="16" customFormat="1" ht="37.5" hidden="1" x14ac:dyDescent="0.2">
      <c r="A50" s="33"/>
      <c r="B50" s="34" t="s">
        <v>59</v>
      </c>
      <c r="C50" s="30"/>
    </row>
    <row r="51" spans="1:3" s="16" customFormat="1" ht="18.75" hidden="1" x14ac:dyDescent="0.2">
      <c r="A51" s="33" t="s">
        <v>49</v>
      </c>
      <c r="B51" s="31" t="s">
        <v>50</v>
      </c>
      <c r="C51" s="53">
        <f>C50</f>
        <v>0</v>
      </c>
    </row>
    <row r="52" spans="1:3" s="16" customFormat="1" ht="37.5" x14ac:dyDescent="0.2">
      <c r="A52" s="36"/>
      <c r="B52" s="29" t="s">
        <v>30</v>
      </c>
      <c r="C52" s="30">
        <v>2512403</v>
      </c>
    </row>
    <row r="53" spans="1:3" s="16" customFormat="1" ht="56.25" x14ac:dyDescent="0.2">
      <c r="A53" s="36"/>
      <c r="B53" s="29" t="s">
        <v>31</v>
      </c>
      <c r="C53" s="30">
        <v>2407003</v>
      </c>
    </row>
    <row r="54" spans="1:3" s="16" customFormat="1" ht="18.75" x14ac:dyDescent="0.2">
      <c r="A54" s="36"/>
      <c r="B54" s="29" t="s">
        <v>23</v>
      </c>
      <c r="C54" s="30">
        <v>160000</v>
      </c>
    </row>
    <row r="55" spans="1:3" s="16" customFormat="1" ht="18.75" x14ac:dyDescent="0.2">
      <c r="A55" s="37" t="s">
        <v>43</v>
      </c>
      <c r="B55" s="31" t="s">
        <v>33</v>
      </c>
      <c r="C55" s="53">
        <f>SUM(C52:C54)</f>
        <v>5079406</v>
      </c>
    </row>
    <row r="56" spans="1:3" s="16" customFormat="1" ht="37.5" x14ac:dyDescent="0.2">
      <c r="A56" s="36"/>
      <c r="B56" s="29" t="s">
        <v>30</v>
      </c>
      <c r="C56" s="30"/>
    </row>
    <row r="57" spans="1:3" s="16" customFormat="1" ht="56.25" x14ac:dyDescent="0.2">
      <c r="A57" s="36"/>
      <c r="B57" s="29" t="s">
        <v>31</v>
      </c>
      <c r="C57" s="30">
        <v>178510</v>
      </c>
    </row>
    <row r="58" spans="1:3" s="16" customFormat="1" ht="18.75" x14ac:dyDescent="0.2">
      <c r="A58" s="37" t="s">
        <v>42</v>
      </c>
      <c r="B58" s="31" t="s">
        <v>39</v>
      </c>
      <c r="C58" s="53">
        <f>SUM(C56:C57)</f>
        <v>178510</v>
      </c>
    </row>
    <row r="59" spans="1:3" s="16" customFormat="1" ht="18.75" x14ac:dyDescent="0.2">
      <c r="A59" s="36">
        <v>41040400</v>
      </c>
      <c r="B59" s="28" t="s">
        <v>22</v>
      </c>
      <c r="C59" s="93">
        <f>C65+C68+C70</f>
        <v>3029347</v>
      </c>
    </row>
    <row r="60" spans="1:3" s="16" customFormat="1" ht="18.75" x14ac:dyDescent="0.2">
      <c r="A60" s="36"/>
      <c r="B60" s="29" t="s">
        <v>10</v>
      </c>
      <c r="C60" s="52"/>
    </row>
    <row r="61" spans="1:3" s="16" customFormat="1" ht="37.5" x14ac:dyDescent="0.2">
      <c r="A61" s="36"/>
      <c r="B61" s="29" t="s">
        <v>30</v>
      </c>
      <c r="C61" s="30">
        <v>1119007</v>
      </c>
    </row>
    <row r="62" spans="1:3" s="16" customFormat="1" ht="56.25" x14ac:dyDescent="0.2">
      <c r="A62" s="36"/>
      <c r="B62" s="29" t="s">
        <v>31</v>
      </c>
      <c r="C62" s="30">
        <v>1157436</v>
      </c>
    </row>
    <row r="63" spans="1:3" s="16" customFormat="1" ht="56.25" x14ac:dyDescent="0.2">
      <c r="A63" s="36"/>
      <c r="B63" s="29" t="s">
        <v>32</v>
      </c>
      <c r="C63" s="30">
        <v>163500</v>
      </c>
    </row>
    <row r="64" spans="1:3" s="16" customFormat="1" ht="18.75" x14ac:dyDescent="0.2">
      <c r="A64" s="36"/>
      <c r="B64" s="29" t="s">
        <v>23</v>
      </c>
      <c r="C64" s="30">
        <v>65000</v>
      </c>
    </row>
    <row r="65" spans="1:8" s="16" customFormat="1" ht="18.75" x14ac:dyDescent="0.2">
      <c r="A65" s="37" t="s">
        <v>44</v>
      </c>
      <c r="B65" s="31" t="s">
        <v>36</v>
      </c>
      <c r="C65" s="53">
        <f>SUM(C61:C64)</f>
        <v>2504943</v>
      </c>
    </row>
    <row r="66" spans="1:8" s="16" customFormat="1" ht="37.5" x14ac:dyDescent="0.2">
      <c r="A66" s="36"/>
      <c r="B66" s="29" t="s">
        <v>30</v>
      </c>
      <c r="C66" s="30"/>
    </row>
    <row r="67" spans="1:8" s="16" customFormat="1" ht="56.25" x14ac:dyDescent="0.2">
      <c r="A67" s="36"/>
      <c r="B67" s="29" t="s">
        <v>31</v>
      </c>
      <c r="C67" s="30">
        <v>524404</v>
      </c>
    </row>
    <row r="68" spans="1:8" s="16" customFormat="1" ht="18.75" x14ac:dyDescent="0.2">
      <c r="A68" s="37" t="s">
        <v>42</v>
      </c>
      <c r="B68" s="31" t="s">
        <v>39</v>
      </c>
      <c r="C68" s="53">
        <f>SUM(C66:C67)</f>
        <v>524404</v>
      </c>
    </row>
    <row r="69" spans="1:8" s="16" customFormat="1" ht="37.5" hidden="1" x14ac:dyDescent="0.2">
      <c r="A69" s="37"/>
      <c r="B69" s="29" t="s">
        <v>30</v>
      </c>
      <c r="C69" s="80"/>
    </row>
    <row r="70" spans="1:8" s="16" customFormat="1" ht="18.75" hidden="1" x14ac:dyDescent="0.3">
      <c r="A70" s="55" t="s">
        <v>41</v>
      </c>
      <c r="B70" s="33" t="s">
        <v>29</v>
      </c>
      <c r="C70" s="80">
        <f>C69</f>
        <v>0</v>
      </c>
    </row>
    <row r="71" spans="1:8" s="16" customFormat="1" ht="56.25" hidden="1" x14ac:dyDescent="0.2">
      <c r="A71" s="36">
        <v>41057700</v>
      </c>
      <c r="B71" s="28" t="s">
        <v>52</v>
      </c>
      <c r="C71" s="32">
        <f>C73</f>
        <v>0</v>
      </c>
    </row>
    <row r="72" spans="1:8" s="16" customFormat="1" ht="18.75" hidden="1" x14ac:dyDescent="0.2">
      <c r="A72" s="36"/>
      <c r="B72" s="29" t="s">
        <v>10</v>
      </c>
      <c r="C72" s="52"/>
    </row>
    <row r="73" spans="1:8" s="16" customFormat="1" ht="37.5" hidden="1" x14ac:dyDescent="0.2">
      <c r="A73" s="36"/>
      <c r="B73" s="29" t="s">
        <v>53</v>
      </c>
      <c r="C73" s="30"/>
    </row>
    <row r="74" spans="1:8" s="16" customFormat="1" ht="18.75" hidden="1" x14ac:dyDescent="0.3">
      <c r="A74" s="55" t="s">
        <v>41</v>
      </c>
      <c r="B74" s="33" t="s">
        <v>29</v>
      </c>
      <c r="C74" s="53">
        <f>C72+C73</f>
        <v>0</v>
      </c>
    </row>
    <row r="75" spans="1:8" s="16" customFormat="1" ht="93.75" hidden="1" x14ac:dyDescent="0.2">
      <c r="A75" s="36">
        <v>41059300</v>
      </c>
      <c r="B75" s="28" t="s">
        <v>78</v>
      </c>
      <c r="C75" s="32">
        <f>C77</f>
        <v>0</v>
      </c>
    </row>
    <row r="76" spans="1:8" s="16" customFormat="1" ht="18.75" hidden="1" x14ac:dyDescent="0.2">
      <c r="A76" s="36"/>
      <c r="B76" s="29" t="s">
        <v>10</v>
      </c>
      <c r="C76" s="52"/>
    </row>
    <row r="77" spans="1:8" s="16" customFormat="1" ht="18.75" hidden="1" x14ac:dyDescent="0.2">
      <c r="A77" s="36"/>
      <c r="B77" s="29" t="s">
        <v>79</v>
      </c>
      <c r="C77" s="30"/>
    </row>
    <row r="78" spans="1:8" s="16" customFormat="1" ht="18.75" hidden="1" x14ac:dyDescent="0.3">
      <c r="A78" s="55" t="s">
        <v>41</v>
      </c>
      <c r="B78" s="33" t="s">
        <v>29</v>
      </c>
      <c r="C78" s="53">
        <f>C76+C77</f>
        <v>0</v>
      </c>
    </row>
    <row r="79" spans="1:8" s="16" customFormat="1" ht="93.75" x14ac:dyDescent="0.2">
      <c r="A79" s="36">
        <v>41059300</v>
      </c>
      <c r="B79" s="28" t="s">
        <v>78</v>
      </c>
      <c r="C79" s="32">
        <f>C81</f>
        <v>430769</v>
      </c>
      <c r="H79" s="101"/>
    </row>
    <row r="80" spans="1:8" s="16" customFormat="1" ht="18.75" x14ac:dyDescent="0.2">
      <c r="A80" s="36"/>
      <c r="B80" s="29" t="s">
        <v>10</v>
      </c>
      <c r="C80" s="52"/>
    </row>
    <row r="81" spans="1:6" s="16" customFormat="1" ht="18.75" x14ac:dyDescent="0.2">
      <c r="A81" s="36"/>
      <c r="B81" s="29" t="s">
        <v>79</v>
      </c>
      <c r="C81" s="30">
        <v>430769</v>
      </c>
    </row>
    <row r="82" spans="1:6" s="16" customFormat="1" ht="18.75" x14ac:dyDescent="0.3">
      <c r="A82" s="55" t="s">
        <v>41</v>
      </c>
      <c r="B82" s="33" t="s">
        <v>29</v>
      </c>
      <c r="C82" s="53">
        <v>430769</v>
      </c>
    </row>
    <row r="83" spans="1:6" s="16" customFormat="1" ht="18.75" x14ac:dyDescent="0.2">
      <c r="A83" s="104" t="s">
        <v>64</v>
      </c>
      <c r="B83" s="105"/>
      <c r="C83" s="105"/>
      <c r="D83" s="85"/>
      <c r="E83" s="85"/>
      <c r="F83" s="86"/>
    </row>
    <row r="84" spans="1:6" s="16" customFormat="1" ht="37.5" hidden="1" customHeight="1" x14ac:dyDescent="0.2">
      <c r="A84" s="28">
        <v>41051100</v>
      </c>
      <c r="B84" s="28" t="s">
        <v>67</v>
      </c>
      <c r="C84" s="32">
        <f>C86</f>
        <v>0</v>
      </c>
      <c r="D84" s="87"/>
      <c r="E84" s="87"/>
      <c r="F84" s="87"/>
    </row>
    <row r="85" spans="1:6" s="16" customFormat="1" ht="18.75" hidden="1" customHeight="1" x14ac:dyDescent="0.2">
      <c r="A85" s="28"/>
      <c r="B85" s="34" t="s">
        <v>10</v>
      </c>
      <c r="C85" s="56"/>
      <c r="D85" s="87"/>
      <c r="E85" s="87"/>
      <c r="F85" s="87"/>
    </row>
    <row r="86" spans="1:6" s="16" customFormat="1" ht="56.25" hidden="1" customHeight="1" x14ac:dyDescent="0.2">
      <c r="A86" s="28"/>
      <c r="B86" s="34" t="s">
        <v>60</v>
      </c>
      <c r="C86" s="30"/>
      <c r="D86" s="87"/>
      <c r="E86" s="87"/>
      <c r="F86" s="87"/>
    </row>
    <row r="87" spans="1:6" s="6" customFormat="1" ht="18.75" hidden="1" customHeight="1" x14ac:dyDescent="0.3">
      <c r="A87" s="55" t="s">
        <v>41</v>
      </c>
      <c r="B87" s="33" t="s">
        <v>29</v>
      </c>
      <c r="C87" s="53">
        <f>C86</f>
        <v>0</v>
      </c>
    </row>
    <row r="88" spans="1:6" s="6" customFormat="1" ht="18.75" hidden="1" customHeight="1" x14ac:dyDescent="0.2">
      <c r="A88" s="28">
        <v>41053900</v>
      </c>
      <c r="B88" s="28" t="s">
        <v>26</v>
      </c>
      <c r="C88" s="32">
        <f>C90</f>
        <v>0</v>
      </c>
    </row>
    <row r="89" spans="1:6" s="6" customFormat="1" ht="18.75" hidden="1" customHeight="1" x14ac:dyDescent="0.2">
      <c r="A89" s="28"/>
      <c r="B89" s="34" t="s">
        <v>10</v>
      </c>
      <c r="C89" s="32"/>
    </row>
    <row r="90" spans="1:6" s="6" customFormat="1" ht="37.5" hidden="1" x14ac:dyDescent="0.3">
      <c r="A90" s="55"/>
      <c r="B90" s="34" t="s">
        <v>75</v>
      </c>
      <c r="C90" s="30"/>
    </row>
    <row r="91" spans="1:6" s="6" customFormat="1" ht="18.75" hidden="1" x14ac:dyDescent="0.3">
      <c r="A91" s="55" t="s">
        <v>41</v>
      </c>
      <c r="B91" s="33" t="s">
        <v>29</v>
      </c>
      <c r="C91" s="30">
        <f>C90</f>
        <v>0</v>
      </c>
    </row>
    <row r="92" spans="1:6" s="6" customFormat="1" ht="56.25" x14ac:dyDescent="0.2">
      <c r="A92" s="28">
        <v>41037400</v>
      </c>
      <c r="B92" s="28" t="s">
        <v>89</v>
      </c>
      <c r="C92" s="32">
        <f>C93</f>
        <v>355800</v>
      </c>
    </row>
    <row r="93" spans="1:6" s="6" customFormat="1" ht="18.75" x14ac:dyDescent="0.2">
      <c r="A93" s="33">
        <v>9900000000</v>
      </c>
      <c r="B93" s="33" t="s">
        <v>0</v>
      </c>
      <c r="C93" s="53">
        <v>355800</v>
      </c>
    </row>
    <row r="94" spans="1:6" s="10" customFormat="1" ht="29.25" customHeight="1" x14ac:dyDescent="1">
      <c r="A94" s="38"/>
      <c r="B94" s="39" t="s">
        <v>12</v>
      </c>
      <c r="C94" s="93">
        <f>C95+C96</f>
        <v>113378778</v>
      </c>
    </row>
    <row r="95" spans="1:6" s="10" customFormat="1" ht="29.25" customHeight="1" x14ac:dyDescent="1">
      <c r="A95" s="38"/>
      <c r="B95" s="39" t="s">
        <v>3</v>
      </c>
      <c r="C95" s="93">
        <f>C17+C21+C27+C29+C45+C59+C33+C71+C37+C19+C75+C41+C79+C23+C25</f>
        <v>113022978</v>
      </c>
    </row>
    <row r="96" spans="1:6" s="10" customFormat="1" ht="29.25" customHeight="1" x14ac:dyDescent="1">
      <c r="A96" s="38"/>
      <c r="B96" s="39" t="s">
        <v>4</v>
      </c>
      <c r="C96" s="32">
        <f>C92</f>
        <v>355800</v>
      </c>
    </row>
    <row r="97" spans="1:3" s="6" customFormat="1" ht="0.75" customHeight="1" x14ac:dyDescent="0.25">
      <c r="A97" s="40"/>
      <c r="B97" s="40"/>
      <c r="C97" s="40"/>
    </row>
    <row r="98" spans="1:3" ht="18" x14ac:dyDescent="0.25">
      <c r="A98" s="41"/>
      <c r="B98" s="41"/>
      <c r="C98" s="41"/>
    </row>
    <row r="99" spans="1:3" ht="18" x14ac:dyDescent="0.25">
      <c r="A99" s="41"/>
      <c r="B99" s="41"/>
      <c r="C99" s="42"/>
    </row>
    <row r="100" spans="1:3" ht="18" x14ac:dyDescent="0.25">
      <c r="A100" s="41"/>
      <c r="B100" s="41"/>
      <c r="C100" s="42"/>
    </row>
    <row r="101" spans="1:3" ht="18" x14ac:dyDescent="0.25">
      <c r="A101" s="41"/>
      <c r="B101" s="41"/>
      <c r="C101" s="41"/>
    </row>
    <row r="102" spans="1:3" ht="18" x14ac:dyDescent="0.25">
      <c r="A102" s="41"/>
      <c r="B102" s="41"/>
      <c r="C102" s="41"/>
    </row>
    <row r="103" spans="1:3" ht="18" x14ac:dyDescent="0.25">
      <c r="A103" s="41"/>
      <c r="B103" s="41"/>
      <c r="C103" s="41"/>
    </row>
    <row r="104" spans="1:3" ht="18" x14ac:dyDescent="0.25">
      <c r="A104" s="41"/>
      <c r="B104" s="41"/>
      <c r="C104" s="41"/>
    </row>
    <row r="105" spans="1:3" ht="18" x14ac:dyDescent="0.25">
      <c r="A105" s="41"/>
      <c r="B105" s="41"/>
      <c r="C105" s="41"/>
    </row>
    <row r="106" spans="1:3" ht="18" x14ac:dyDescent="0.25">
      <c r="A106" s="41"/>
      <c r="B106" s="41"/>
      <c r="C106" s="41"/>
    </row>
    <row r="107" spans="1:3" ht="18" x14ac:dyDescent="0.25">
      <c r="A107" s="41"/>
      <c r="B107" s="41"/>
      <c r="C107" s="41"/>
    </row>
    <row r="108" spans="1:3" ht="18" x14ac:dyDescent="0.25">
      <c r="A108" s="41"/>
      <c r="B108" s="41"/>
      <c r="C108" s="41"/>
    </row>
    <row r="109" spans="1:3" ht="18" x14ac:dyDescent="0.25">
      <c r="A109" s="41"/>
      <c r="B109" s="41"/>
      <c r="C109" s="41"/>
    </row>
    <row r="110" spans="1:3" ht="18" x14ac:dyDescent="0.25">
      <c r="A110" s="41"/>
      <c r="B110" s="41"/>
      <c r="C110" s="41"/>
    </row>
    <row r="111" spans="1:3" ht="18" x14ac:dyDescent="0.25">
      <c r="A111" s="41"/>
      <c r="B111" s="41"/>
      <c r="C111" s="41"/>
    </row>
    <row r="112" spans="1:3" ht="18" x14ac:dyDescent="0.25">
      <c r="A112" s="41"/>
      <c r="B112" s="41"/>
      <c r="C112" s="41"/>
    </row>
    <row r="113" spans="1:3" ht="18" x14ac:dyDescent="0.25">
      <c r="A113" s="41"/>
      <c r="B113" s="41"/>
      <c r="C113" s="41"/>
    </row>
    <row r="114" spans="1:3" ht="18" x14ac:dyDescent="0.25">
      <c r="A114" s="41"/>
      <c r="B114" s="41"/>
      <c r="C114" s="41"/>
    </row>
    <row r="115" spans="1:3" ht="18" x14ac:dyDescent="0.25">
      <c r="A115" s="41"/>
      <c r="B115" s="41"/>
      <c r="C115" s="41"/>
    </row>
    <row r="116" spans="1:3" ht="18" x14ac:dyDescent="0.25">
      <c r="A116" s="41"/>
      <c r="B116" s="41"/>
      <c r="C116" s="41"/>
    </row>
    <row r="117" spans="1:3" ht="18" x14ac:dyDescent="0.25">
      <c r="A117" s="41"/>
      <c r="B117" s="41"/>
      <c r="C117" s="41"/>
    </row>
    <row r="118" spans="1:3" ht="18" x14ac:dyDescent="0.25">
      <c r="A118" s="41"/>
      <c r="B118" s="41"/>
      <c r="C118" s="41"/>
    </row>
    <row r="119" spans="1:3" ht="18" x14ac:dyDescent="0.25">
      <c r="A119" s="41"/>
      <c r="B119" s="41"/>
      <c r="C119" s="41"/>
    </row>
    <row r="120" spans="1:3" ht="18" x14ac:dyDescent="0.25">
      <c r="A120" s="41"/>
      <c r="B120" s="41"/>
      <c r="C120" s="41"/>
    </row>
    <row r="121" spans="1:3" ht="18" x14ac:dyDescent="0.25">
      <c r="A121" s="41"/>
      <c r="B121" s="41"/>
      <c r="C121" s="41"/>
    </row>
    <row r="122" spans="1:3" ht="18" x14ac:dyDescent="0.25">
      <c r="A122" s="41"/>
      <c r="B122" s="41"/>
      <c r="C122" s="41"/>
    </row>
    <row r="123" spans="1:3" ht="18" x14ac:dyDescent="0.25">
      <c r="A123" s="41"/>
      <c r="B123" s="41"/>
      <c r="C123" s="41"/>
    </row>
    <row r="124" spans="1:3" ht="18" x14ac:dyDescent="0.25">
      <c r="A124" s="41"/>
      <c r="B124" s="41"/>
      <c r="C124" s="41"/>
    </row>
    <row r="125" spans="1:3" ht="18" x14ac:dyDescent="0.25">
      <c r="A125" s="41"/>
      <c r="B125" s="41"/>
      <c r="C125" s="41"/>
    </row>
    <row r="126" spans="1:3" ht="18" x14ac:dyDescent="0.25">
      <c r="A126" s="41"/>
      <c r="B126" s="41"/>
      <c r="C126" s="41"/>
    </row>
    <row r="127" spans="1:3" ht="18" x14ac:dyDescent="0.25">
      <c r="A127" s="41"/>
      <c r="B127" s="41"/>
      <c r="C127" s="41"/>
    </row>
    <row r="128" spans="1:3" ht="18" x14ac:dyDescent="0.25">
      <c r="A128" s="41"/>
      <c r="B128" s="41"/>
      <c r="C128" s="41"/>
    </row>
    <row r="129" spans="1:3" ht="18" x14ac:dyDescent="0.25">
      <c r="A129" s="41"/>
      <c r="B129" s="41"/>
      <c r="C129" s="41"/>
    </row>
    <row r="130" spans="1:3" ht="18" x14ac:dyDescent="0.25">
      <c r="A130" s="41"/>
      <c r="B130" s="41"/>
      <c r="C130" s="41"/>
    </row>
    <row r="131" spans="1:3" ht="18" x14ac:dyDescent="0.25">
      <c r="A131" s="41"/>
      <c r="B131" s="41"/>
      <c r="C131" s="41"/>
    </row>
    <row r="132" spans="1:3" ht="18" x14ac:dyDescent="0.25">
      <c r="A132" s="41"/>
      <c r="B132" s="41"/>
      <c r="C132" s="41"/>
    </row>
    <row r="133" spans="1:3" ht="18" x14ac:dyDescent="0.25">
      <c r="A133" s="41"/>
      <c r="B133" s="41"/>
      <c r="C133" s="41"/>
    </row>
    <row r="134" spans="1:3" ht="18" x14ac:dyDescent="0.25">
      <c r="A134" s="41"/>
      <c r="B134" s="41"/>
      <c r="C134" s="41"/>
    </row>
    <row r="135" spans="1:3" ht="18" x14ac:dyDescent="0.25">
      <c r="A135" s="41"/>
      <c r="B135" s="41"/>
      <c r="C135" s="41"/>
    </row>
    <row r="136" spans="1:3" ht="18" x14ac:dyDescent="0.25">
      <c r="A136" s="41"/>
      <c r="B136" s="41"/>
      <c r="C136" s="41"/>
    </row>
    <row r="137" spans="1:3" ht="18" x14ac:dyDescent="0.25">
      <c r="A137" s="41"/>
      <c r="B137" s="41"/>
      <c r="C137" s="41"/>
    </row>
    <row r="138" spans="1:3" ht="18" x14ac:dyDescent="0.25">
      <c r="A138" s="41"/>
      <c r="B138" s="41"/>
      <c r="C138" s="41"/>
    </row>
    <row r="139" spans="1:3" ht="18" x14ac:dyDescent="0.25">
      <c r="A139" s="41"/>
      <c r="B139" s="41"/>
      <c r="C139" s="41"/>
    </row>
    <row r="140" spans="1:3" ht="18" x14ac:dyDescent="0.25">
      <c r="A140" s="41"/>
      <c r="B140" s="41"/>
      <c r="C140" s="41"/>
    </row>
    <row r="141" spans="1:3" ht="18" x14ac:dyDescent="0.25">
      <c r="A141" s="41"/>
      <c r="B141" s="41"/>
      <c r="C141" s="41"/>
    </row>
    <row r="142" spans="1:3" ht="18" x14ac:dyDescent="0.25">
      <c r="A142" s="11"/>
      <c r="B142" s="11"/>
      <c r="C142" s="11"/>
    </row>
    <row r="143" spans="1:3" ht="18" x14ac:dyDescent="0.25">
      <c r="A143" s="11"/>
      <c r="B143" s="11"/>
      <c r="C143" s="11"/>
    </row>
    <row r="144" spans="1:3" ht="18" x14ac:dyDescent="0.25">
      <c r="A144" s="11"/>
      <c r="B144" s="11"/>
      <c r="C144" s="11"/>
    </row>
    <row r="145" spans="1:3" ht="18" x14ac:dyDescent="0.25">
      <c r="A145" s="11"/>
      <c r="B145" s="11"/>
      <c r="C145" s="11"/>
    </row>
    <row r="146" spans="1:3" ht="18" x14ac:dyDescent="0.25">
      <c r="A146" s="11"/>
      <c r="B146" s="11"/>
      <c r="C146" s="11"/>
    </row>
    <row r="147" spans="1:3" ht="18" x14ac:dyDescent="0.25">
      <c r="A147" s="11"/>
      <c r="B147" s="11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  <row r="330" spans="1:3" ht="18" x14ac:dyDescent="0.25">
      <c r="A330" s="7"/>
      <c r="B330" s="7"/>
      <c r="C330" s="11"/>
    </row>
    <row r="331" spans="1:3" ht="18" x14ac:dyDescent="0.25">
      <c r="A331" s="7"/>
      <c r="B331" s="7"/>
      <c r="C331" s="11"/>
    </row>
    <row r="332" spans="1:3" ht="18" x14ac:dyDescent="0.25">
      <c r="A332" s="7"/>
      <c r="B332" s="7"/>
      <c r="C332" s="11"/>
    </row>
    <row r="333" spans="1:3" ht="18" x14ac:dyDescent="0.25">
      <c r="A333" s="7"/>
      <c r="B333" s="7"/>
      <c r="C333" s="11"/>
    </row>
    <row r="334" spans="1:3" ht="18" x14ac:dyDescent="0.25">
      <c r="A334" s="7"/>
      <c r="B334" s="7"/>
      <c r="C334" s="11"/>
    </row>
    <row r="335" spans="1:3" ht="18" x14ac:dyDescent="0.25">
      <c r="A335" s="7"/>
      <c r="B335" s="7"/>
      <c r="C335" s="11"/>
    </row>
    <row r="336" spans="1:3" ht="18" x14ac:dyDescent="0.25">
      <c r="A336" s="7"/>
      <c r="B336" s="7"/>
      <c r="C336" s="11"/>
    </row>
    <row r="337" spans="1:3" ht="18" x14ac:dyDescent="0.25">
      <c r="A337" s="7"/>
      <c r="B337" s="7"/>
      <c r="C337" s="11"/>
    </row>
    <row r="338" spans="1:3" ht="18" x14ac:dyDescent="0.25">
      <c r="A338" s="7"/>
      <c r="B338" s="7"/>
      <c r="C338" s="11"/>
    </row>
    <row r="339" spans="1:3" ht="18" x14ac:dyDescent="0.25">
      <c r="A339" s="7"/>
      <c r="B339" s="7"/>
      <c r="C339" s="11"/>
    </row>
    <row r="340" spans="1:3" ht="18" x14ac:dyDescent="0.25">
      <c r="A340" s="7"/>
      <c r="B340" s="7"/>
      <c r="C340" s="11"/>
    </row>
    <row r="341" spans="1:3" ht="18" x14ac:dyDescent="0.25">
      <c r="A341" s="7"/>
      <c r="B341" s="7"/>
      <c r="C341" s="11"/>
    </row>
    <row r="342" spans="1:3" ht="18" x14ac:dyDescent="0.25">
      <c r="A342" s="7"/>
      <c r="B342" s="7"/>
      <c r="C342" s="11"/>
    </row>
    <row r="343" spans="1:3" ht="18" x14ac:dyDescent="0.25">
      <c r="A343" s="7"/>
      <c r="B343" s="7"/>
      <c r="C343" s="11"/>
    </row>
    <row r="344" spans="1:3" ht="18" x14ac:dyDescent="0.25">
      <c r="A344" s="7"/>
      <c r="B344" s="7"/>
      <c r="C344" s="11"/>
    </row>
    <row r="345" spans="1:3" ht="18" x14ac:dyDescent="0.25">
      <c r="A345" s="7"/>
      <c r="B345" s="7"/>
      <c r="C345" s="11"/>
    </row>
    <row r="346" spans="1:3" ht="18" x14ac:dyDescent="0.25">
      <c r="A346" s="7"/>
      <c r="B346" s="7"/>
      <c r="C346" s="11"/>
    </row>
    <row r="347" spans="1:3" ht="18" x14ac:dyDescent="0.25">
      <c r="A347" s="7"/>
      <c r="B347" s="7"/>
      <c r="C347" s="11"/>
    </row>
    <row r="348" spans="1:3" ht="18" x14ac:dyDescent="0.25">
      <c r="A348" s="7"/>
      <c r="B348" s="7"/>
      <c r="C348" s="11"/>
    </row>
    <row r="349" spans="1:3" ht="18" x14ac:dyDescent="0.25">
      <c r="A349" s="7"/>
      <c r="B349" s="7"/>
      <c r="C349" s="11"/>
    </row>
    <row r="350" spans="1:3" ht="18" x14ac:dyDescent="0.25">
      <c r="A350" s="7"/>
      <c r="B350" s="7"/>
      <c r="C350" s="11"/>
    </row>
    <row r="351" spans="1:3" ht="18" x14ac:dyDescent="0.25">
      <c r="A351" s="7"/>
      <c r="B351" s="7"/>
      <c r="C351" s="11"/>
    </row>
    <row r="352" spans="1:3" ht="18" x14ac:dyDescent="0.25">
      <c r="A352" s="7"/>
      <c r="B352" s="7"/>
      <c r="C352" s="11"/>
    </row>
    <row r="353" spans="1:3" ht="18" x14ac:dyDescent="0.25">
      <c r="A353" s="7"/>
      <c r="B353" s="7"/>
      <c r="C353" s="11"/>
    </row>
    <row r="354" spans="1:3" ht="18" x14ac:dyDescent="0.25">
      <c r="A354" s="7"/>
      <c r="B354" s="7"/>
      <c r="C354" s="11"/>
    </row>
  </sheetData>
  <sheetProtection selectLockedCells="1" selectUnlockedCells="1"/>
  <mergeCells count="4">
    <mergeCell ref="A10:C10"/>
    <mergeCell ref="A13:C13"/>
    <mergeCell ref="A16:C16"/>
    <mergeCell ref="A83:C83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Zeros="0" view="pageBreakPreview" zoomScale="70" zoomScaleNormal="60" zoomScaleSheetLayoutView="70" zoomScalePageLayoutView="25" workbookViewId="0">
      <selection activeCell="D2" sqref="D2:E2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7.85546875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40.5" customHeight="1" x14ac:dyDescent="0.3">
      <c r="D2" s="107" t="s">
        <v>77</v>
      </c>
      <c r="E2" s="107"/>
    </row>
    <row r="3" spans="1:6" ht="20.25" customHeight="1" x14ac:dyDescent="0.3">
      <c r="A3" s="11"/>
      <c r="B3" s="12"/>
      <c r="C3" s="11"/>
      <c r="F3" s="88"/>
    </row>
    <row r="4" spans="1:6" ht="48.75" customHeight="1" x14ac:dyDescent="0.2">
      <c r="A4" s="103" t="s">
        <v>6</v>
      </c>
      <c r="B4" s="103"/>
      <c r="C4" s="103"/>
      <c r="D4" s="103"/>
      <c r="E4" s="103"/>
      <c r="F4" s="103"/>
    </row>
    <row r="5" spans="1:6" ht="40.5" customHeight="1" x14ac:dyDescent="0.3">
      <c r="A5" s="11"/>
      <c r="B5" s="12"/>
      <c r="C5" s="11"/>
      <c r="D5" s="13" t="s">
        <v>20</v>
      </c>
      <c r="E5" s="13"/>
    </row>
    <row r="6" spans="1:6" s="16" customFormat="1" ht="147.75" customHeight="1" x14ac:dyDescent="0.2">
      <c r="A6" s="14" t="s">
        <v>9</v>
      </c>
      <c r="B6" s="14" t="s">
        <v>7</v>
      </c>
      <c r="C6" s="14" t="s">
        <v>8</v>
      </c>
      <c r="D6" s="14" t="s">
        <v>2</v>
      </c>
      <c r="E6" s="134" t="s">
        <v>1</v>
      </c>
      <c r="F6" s="135"/>
    </row>
    <row r="7" spans="1:6" s="16" customFormat="1" ht="24.75" customHeight="1" x14ac:dyDescent="0.2">
      <c r="A7" s="8" t="s">
        <v>25</v>
      </c>
      <c r="B7" s="8">
        <v>2</v>
      </c>
      <c r="C7" s="8">
        <v>3</v>
      </c>
      <c r="D7" s="8">
        <v>4</v>
      </c>
      <c r="E7" s="138">
        <v>5</v>
      </c>
      <c r="F7" s="139"/>
    </row>
    <row r="8" spans="1:6" s="16" customFormat="1" ht="34.5" customHeight="1" x14ac:dyDescent="0.2">
      <c r="A8" s="104" t="s">
        <v>14</v>
      </c>
      <c r="B8" s="105"/>
      <c r="C8" s="105"/>
      <c r="D8" s="105"/>
      <c r="E8" s="105"/>
      <c r="F8" s="106"/>
    </row>
    <row r="9" spans="1:6" s="16" customFormat="1" ht="34.5" hidden="1" customHeight="1" x14ac:dyDescent="0.2">
      <c r="A9" s="84">
        <v>119100</v>
      </c>
      <c r="B9" s="84">
        <v>9100</v>
      </c>
      <c r="C9" s="84" t="s">
        <v>61</v>
      </c>
      <c r="D9" s="64">
        <f>D10</f>
        <v>0</v>
      </c>
      <c r="E9" s="136"/>
      <c r="F9" s="137"/>
    </row>
    <row r="10" spans="1:6" s="16" customFormat="1" ht="53.25" hidden="1" customHeight="1" x14ac:dyDescent="0.2">
      <c r="A10" s="84">
        <v>119150</v>
      </c>
      <c r="B10" s="84">
        <v>9150</v>
      </c>
      <c r="C10" s="84" t="s">
        <v>22</v>
      </c>
      <c r="D10" s="64">
        <f>D12</f>
        <v>0</v>
      </c>
      <c r="E10" s="108"/>
      <c r="F10" s="109"/>
    </row>
    <row r="11" spans="1:6" s="16" customFormat="1" ht="24.75" hidden="1" customHeight="1" x14ac:dyDescent="0.2">
      <c r="A11" s="23"/>
      <c r="B11" s="76"/>
      <c r="C11" s="31" t="s">
        <v>45</v>
      </c>
      <c r="D11" s="76"/>
      <c r="E11" s="108"/>
      <c r="F11" s="109"/>
    </row>
    <row r="12" spans="1:6" s="16" customFormat="1" ht="45" hidden="1" customHeight="1" x14ac:dyDescent="0.2">
      <c r="A12" s="23"/>
      <c r="B12" s="76"/>
      <c r="C12" s="79" t="s">
        <v>62</v>
      </c>
      <c r="D12" s="78"/>
      <c r="E12" s="108"/>
      <c r="F12" s="109"/>
    </row>
    <row r="13" spans="1:6" s="16" customFormat="1" ht="32.25" hidden="1" customHeight="1" x14ac:dyDescent="0.3">
      <c r="A13" s="55" t="s">
        <v>49</v>
      </c>
      <c r="B13" s="75"/>
      <c r="C13" s="31" t="s">
        <v>50</v>
      </c>
      <c r="D13" s="24">
        <f>D12</f>
        <v>0</v>
      </c>
      <c r="E13" s="108">
        <f>E12</f>
        <v>0</v>
      </c>
      <c r="F13" s="109"/>
    </row>
    <row r="14" spans="1:6" s="16" customFormat="1" ht="40.5" customHeight="1" x14ac:dyDescent="0.2">
      <c r="A14" s="128" t="s">
        <v>18</v>
      </c>
      <c r="B14" s="120">
        <v>9700</v>
      </c>
      <c r="C14" s="128" t="s">
        <v>17</v>
      </c>
      <c r="D14" s="122">
        <f>D20+D16</f>
        <v>2222964</v>
      </c>
      <c r="E14" s="114">
        <v>63500</v>
      </c>
      <c r="F14" s="115"/>
    </row>
    <row r="15" spans="1:6" s="16" customFormat="1" ht="19.5" customHeight="1" x14ac:dyDescent="0.2">
      <c r="A15" s="129"/>
      <c r="B15" s="121"/>
      <c r="C15" s="129"/>
      <c r="D15" s="123"/>
      <c r="E15" s="116"/>
      <c r="F15" s="117"/>
    </row>
    <row r="16" spans="1:6" s="16" customFormat="1" ht="75" hidden="1" customHeight="1" x14ac:dyDescent="0.2">
      <c r="A16" s="47" t="s">
        <v>56</v>
      </c>
      <c r="B16" s="48">
        <v>9730</v>
      </c>
      <c r="C16" s="79" t="s">
        <v>55</v>
      </c>
      <c r="D16" s="78"/>
      <c r="E16" s="108"/>
      <c r="F16" s="109"/>
    </row>
    <row r="17" spans="1:6" s="16" customFormat="1" ht="18.75" hidden="1" customHeight="1" x14ac:dyDescent="0.2">
      <c r="A17" s="47"/>
      <c r="B17" s="48"/>
      <c r="C17" s="31" t="s">
        <v>45</v>
      </c>
      <c r="D17" s="78"/>
      <c r="E17" s="108"/>
      <c r="F17" s="109"/>
    </row>
    <row r="18" spans="1:6" s="16" customFormat="1" ht="56.25" hidden="1" customHeight="1" x14ac:dyDescent="0.2">
      <c r="A18" s="47"/>
      <c r="B18" s="48"/>
      <c r="C18" s="34" t="s">
        <v>57</v>
      </c>
      <c r="D18" s="78"/>
      <c r="E18" s="108"/>
      <c r="F18" s="109"/>
    </row>
    <row r="19" spans="1:6" s="16" customFormat="1" ht="18.75" hidden="1" customHeight="1" x14ac:dyDescent="0.3">
      <c r="A19" s="55" t="s">
        <v>41</v>
      </c>
      <c r="B19" s="25"/>
      <c r="C19" s="33" t="s">
        <v>29</v>
      </c>
      <c r="D19" s="26">
        <f>D16</f>
        <v>0</v>
      </c>
      <c r="E19" s="108">
        <f>E16</f>
        <v>0</v>
      </c>
      <c r="F19" s="109"/>
    </row>
    <row r="20" spans="1:6" s="16" customFormat="1" ht="29.25" customHeight="1" x14ac:dyDescent="0.2">
      <c r="A20" s="47" t="s">
        <v>28</v>
      </c>
      <c r="B20" s="48">
        <v>9770</v>
      </c>
      <c r="C20" s="54" t="s">
        <v>26</v>
      </c>
      <c r="D20" s="49">
        <f>D23+D25+D27</f>
        <v>2222964</v>
      </c>
      <c r="E20" s="124">
        <v>63500</v>
      </c>
      <c r="F20" s="125"/>
    </row>
    <row r="21" spans="1:6" s="16" customFormat="1" ht="29.25" customHeight="1" x14ac:dyDescent="0.2">
      <c r="A21" s="47"/>
      <c r="B21" s="48"/>
      <c r="C21" s="58" t="s">
        <v>45</v>
      </c>
      <c r="D21" s="49"/>
      <c r="E21" s="124"/>
      <c r="F21" s="125"/>
    </row>
    <row r="22" spans="1:6" s="16" customFormat="1" ht="63.75" customHeight="1" x14ac:dyDescent="0.2">
      <c r="A22" s="47"/>
      <c r="B22" s="48"/>
      <c r="C22" s="57" t="s">
        <v>65</v>
      </c>
      <c r="D22" s="49">
        <v>63500</v>
      </c>
      <c r="E22" s="124">
        <v>63500</v>
      </c>
      <c r="F22" s="125"/>
    </row>
    <row r="23" spans="1:6" s="17" customFormat="1" ht="18.75" x14ac:dyDescent="0.3">
      <c r="A23" s="55" t="s">
        <v>41</v>
      </c>
      <c r="B23" s="25"/>
      <c r="C23" s="33" t="s">
        <v>29</v>
      </c>
      <c r="D23" s="26">
        <f>E23</f>
        <v>63500</v>
      </c>
      <c r="E23" s="108">
        <v>63500</v>
      </c>
      <c r="F23" s="109"/>
    </row>
    <row r="24" spans="1:6" s="17" customFormat="1" ht="56.25" x14ac:dyDescent="0.2">
      <c r="A24" s="47"/>
      <c r="B24" s="48"/>
      <c r="C24" s="77" t="s">
        <v>90</v>
      </c>
      <c r="D24" s="59">
        <v>2135500</v>
      </c>
      <c r="E24" s="108">
        <f>D24</f>
        <v>2135500</v>
      </c>
      <c r="F24" s="109"/>
    </row>
    <row r="25" spans="1:6" s="17" customFormat="1" ht="18.75" x14ac:dyDescent="0.3">
      <c r="A25" s="55" t="s">
        <v>41</v>
      </c>
      <c r="B25" s="25"/>
      <c r="C25" s="31" t="s">
        <v>29</v>
      </c>
      <c r="D25" s="81">
        <f>SUM(D24)</f>
        <v>2135500</v>
      </c>
      <c r="E25" s="108">
        <f>D25</f>
        <v>2135500</v>
      </c>
      <c r="F25" s="109"/>
    </row>
    <row r="26" spans="1:6" s="17" customFormat="1" ht="75" x14ac:dyDescent="0.2">
      <c r="A26" s="73"/>
      <c r="B26" s="74"/>
      <c r="C26" s="29" t="s">
        <v>84</v>
      </c>
      <c r="D26" s="49">
        <v>23964</v>
      </c>
      <c r="E26" s="124">
        <f>D26</f>
        <v>23964</v>
      </c>
      <c r="F26" s="125"/>
    </row>
    <row r="27" spans="1:6" s="17" customFormat="1" ht="18.75" x14ac:dyDescent="0.3">
      <c r="A27" s="55" t="s">
        <v>83</v>
      </c>
      <c r="B27" s="75"/>
      <c r="C27" s="33" t="s">
        <v>82</v>
      </c>
      <c r="D27" s="72">
        <f>D26</f>
        <v>23964</v>
      </c>
      <c r="E27" s="108">
        <f>D27</f>
        <v>23964</v>
      </c>
      <c r="F27" s="109"/>
    </row>
    <row r="28" spans="1:6" s="17" customFormat="1" ht="18.75" x14ac:dyDescent="0.3">
      <c r="A28" s="69"/>
      <c r="B28" s="70"/>
      <c r="C28" s="71"/>
      <c r="D28" s="72"/>
      <c r="E28" s="108"/>
      <c r="F28" s="109"/>
    </row>
    <row r="29" spans="1:6" s="65" customFormat="1" ht="37.5" x14ac:dyDescent="0.25">
      <c r="A29" s="61" t="s">
        <v>46</v>
      </c>
      <c r="B29" s="62">
        <v>9800</v>
      </c>
      <c r="C29" s="63" t="s">
        <v>47</v>
      </c>
      <c r="D29" s="83">
        <f>D36</f>
        <v>4760000</v>
      </c>
      <c r="E29" s="118">
        <f>E36</f>
        <v>0</v>
      </c>
      <c r="F29" s="119"/>
    </row>
    <row r="30" spans="1:6" s="65" customFormat="1" ht="18.75" x14ac:dyDescent="0.25">
      <c r="A30" s="66"/>
      <c r="B30" s="67"/>
      <c r="C30" s="58" t="s">
        <v>10</v>
      </c>
      <c r="D30" s="68"/>
      <c r="E30" s="130"/>
      <c r="F30" s="131"/>
    </row>
    <row r="31" spans="1:6" s="65" customFormat="1" ht="37.5" x14ac:dyDescent="0.25">
      <c r="A31" s="66"/>
      <c r="B31" s="67"/>
      <c r="C31" s="29" t="s">
        <v>85</v>
      </c>
      <c r="D31" s="49">
        <f>2500000+800000+1340000</f>
        <v>4640000</v>
      </c>
      <c r="E31" s="90"/>
      <c r="F31" s="91"/>
    </row>
    <row r="32" spans="1:6" s="65" customFormat="1" ht="37.5" hidden="1" x14ac:dyDescent="0.25">
      <c r="A32" s="66"/>
      <c r="B32" s="67"/>
      <c r="C32" s="29" t="s">
        <v>76</v>
      </c>
      <c r="D32" s="26"/>
      <c r="E32" s="108">
        <f>D32</f>
        <v>0</v>
      </c>
      <c r="F32" s="109"/>
    </row>
    <row r="33" spans="1:9" s="65" customFormat="1" ht="56.25" hidden="1" x14ac:dyDescent="0.3">
      <c r="A33" s="55"/>
      <c r="B33" s="25"/>
      <c r="C33" s="29" t="s">
        <v>48</v>
      </c>
      <c r="D33" s="26"/>
      <c r="E33" s="108">
        <f>D33</f>
        <v>0</v>
      </c>
      <c r="F33" s="109"/>
    </row>
    <row r="34" spans="1:9" s="65" customFormat="1" ht="56.25" hidden="1" x14ac:dyDescent="0.3">
      <c r="A34" s="55"/>
      <c r="B34" s="25"/>
      <c r="C34" s="29" t="s">
        <v>51</v>
      </c>
      <c r="D34" s="26"/>
      <c r="E34" s="108">
        <f t="shared" ref="E34" si="0">D34</f>
        <v>0</v>
      </c>
      <c r="F34" s="109"/>
    </row>
    <row r="35" spans="1:9" s="65" customFormat="1" ht="37.5" x14ac:dyDescent="0.3">
      <c r="A35" s="55"/>
      <c r="B35" s="25"/>
      <c r="C35" s="29" t="s">
        <v>72</v>
      </c>
      <c r="D35" s="81">
        <v>120000</v>
      </c>
      <c r="E35" s="112"/>
      <c r="F35" s="113"/>
    </row>
    <row r="36" spans="1:9" s="17" customFormat="1" ht="18.75" x14ac:dyDescent="0.3">
      <c r="A36" s="55" t="s">
        <v>58</v>
      </c>
      <c r="B36" s="60"/>
      <c r="C36" s="31" t="s">
        <v>0</v>
      </c>
      <c r="D36" s="81">
        <f>SUM(D31:D35)</f>
        <v>4760000</v>
      </c>
      <c r="E36" s="112">
        <f>SUM(E32:E35)</f>
        <v>0</v>
      </c>
      <c r="F36" s="113">
        <f t="shared" ref="F36" si="1">SUM(F32:F34)</f>
        <v>0</v>
      </c>
    </row>
    <row r="37" spans="1:9" s="16" customFormat="1" ht="18.75" x14ac:dyDescent="0.2">
      <c r="A37" s="104" t="s">
        <v>13</v>
      </c>
      <c r="B37" s="105"/>
      <c r="C37" s="105"/>
      <c r="D37" s="105"/>
      <c r="E37" s="105"/>
      <c r="F37" s="106"/>
      <c r="I37" s="27"/>
    </row>
    <row r="38" spans="1:9" s="16" customFormat="1" ht="18.75" hidden="1" x14ac:dyDescent="0.2">
      <c r="A38" s="120"/>
      <c r="B38" s="120">
        <v>9700</v>
      </c>
      <c r="C38" s="128" t="s">
        <v>17</v>
      </c>
      <c r="D38" s="126">
        <f>D40+D46</f>
        <v>0</v>
      </c>
      <c r="E38" s="94"/>
      <c r="F38" s="95"/>
      <c r="I38" s="27"/>
    </row>
    <row r="39" spans="1:9" s="16" customFormat="1" ht="18.75" hidden="1" x14ac:dyDescent="0.2">
      <c r="A39" s="121"/>
      <c r="B39" s="121"/>
      <c r="C39" s="129"/>
      <c r="D39" s="127"/>
      <c r="E39" s="94"/>
      <c r="F39" s="95"/>
      <c r="I39" s="27"/>
    </row>
    <row r="40" spans="1:9" s="16" customFormat="1" ht="18.75" hidden="1" x14ac:dyDescent="0.2">
      <c r="A40" s="61" t="s">
        <v>28</v>
      </c>
      <c r="B40" s="62">
        <v>9770</v>
      </c>
      <c r="C40" s="63" t="s">
        <v>26</v>
      </c>
      <c r="D40" s="64">
        <f>D44</f>
        <v>0</v>
      </c>
      <c r="E40" s="110">
        <f>D40</f>
        <v>0</v>
      </c>
      <c r="F40" s="111"/>
      <c r="I40" s="27"/>
    </row>
    <row r="41" spans="1:9" s="16" customFormat="1" ht="18.75" hidden="1" x14ac:dyDescent="0.2">
      <c r="A41" s="76"/>
      <c r="B41" s="76"/>
      <c r="C41" s="31" t="s">
        <v>45</v>
      </c>
      <c r="D41" s="76"/>
      <c r="E41" s="108"/>
      <c r="F41" s="109"/>
      <c r="I41" s="27"/>
    </row>
    <row r="42" spans="1:9" s="16" customFormat="1" ht="18.75" hidden="1" x14ac:dyDescent="0.2">
      <c r="A42" s="76"/>
      <c r="B42" s="76"/>
      <c r="C42" s="77" t="s">
        <v>54</v>
      </c>
      <c r="D42" s="26"/>
      <c r="E42" s="108"/>
      <c r="F42" s="109"/>
      <c r="I42" s="27"/>
    </row>
    <row r="43" spans="1:9" s="16" customFormat="1" ht="18.75" hidden="1" x14ac:dyDescent="0.3">
      <c r="A43" s="55" t="s">
        <v>41</v>
      </c>
      <c r="B43" s="25"/>
      <c r="C43" s="31" t="s">
        <v>29</v>
      </c>
      <c r="D43" s="26">
        <f>SUM(D42)</f>
        <v>0</v>
      </c>
      <c r="E43" s="108"/>
      <c r="F43" s="109"/>
      <c r="I43" s="27"/>
    </row>
    <row r="44" spans="1:9" s="16" customFormat="1" ht="56.25" hidden="1" x14ac:dyDescent="0.3">
      <c r="A44" s="69"/>
      <c r="B44" s="70"/>
      <c r="C44" s="77" t="s">
        <v>69</v>
      </c>
      <c r="D44" s="72"/>
      <c r="E44" s="108"/>
      <c r="F44" s="109"/>
      <c r="I44" s="27"/>
    </row>
    <row r="45" spans="1:9" s="16" customFormat="1" ht="18.75" hidden="1" x14ac:dyDescent="0.3">
      <c r="A45" s="55" t="s">
        <v>41</v>
      </c>
      <c r="B45" s="25"/>
      <c r="C45" s="31" t="s">
        <v>29</v>
      </c>
      <c r="D45" s="72">
        <f>D44</f>
        <v>0</v>
      </c>
      <c r="E45" s="96"/>
      <c r="F45" s="97"/>
      <c r="I45" s="27"/>
    </row>
    <row r="46" spans="1:9" s="16" customFormat="1" ht="18.75" hidden="1" x14ac:dyDescent="0.2">
      <c r="A46" s="61" t="s">
        <v>71</v>
      </c>
      <c r="B46" s="62">
        <v>9770</v>
      </c>
      <c r="C46" s="63" t="s">
        <v>26</v>
      </c>
      <c r="D46" s="72">
        <f>D49</f>
        <v>0</v>
      </c>
      <c r="E46" s="96"/>
      <c r="F46" s="97"/>
      <c r="I46" s="27"/>
    </row>
    <row r="47" spans="1:9" s="16" customFormat="1" ht="18.75" hidden="1" x14ac:dyDescent="0.2">
      <c r="A47" s="66"/>
      <c r="B47" s="62"/>
      <c r="C47" s="31" t="s">
        <v>45</v>
      </c>
      <c r="D47" s="72"/>
      <c r="E47" s="96"/>
      <c r="F47" s="97"/>
      <c r="I47" s="27"/>
    </row>
    <row r="48" spans="1:9" s="16" customFormat="1" ht="18.75" hidden="1" x14ac:dyDescent="0.2">
      <c r="A48" s="98"/>
      <c r="B48" s="76"/>
      <c r="C48" s="77" t="s">
        <v>54</v>
      </c>
      <c r="D48" s="26"/>
      <c r="E48" s="108">
        <v>1159350</v>
      </c>
      <c r="F48" s="109"/>
      <c r="I48" s="27"/>
    </row>
    <row r="49" spans="1:9" s="16" customFormat="1" ht="18.75" hidden="1" x14ac:dyDescent="0.3">
      <c r="A49" s="55" t="s">
        <v>41</v>
      </c>
      <c r="B49" s="25"/>
      <c r="C49" s="31" t="s">
        <v>29</v>
      </c>
      <c r="D49" s="26">
        <f>D48</f>
        <v>0</v>
      </c>
      <c r="E49" s="108">
        <f>E44</f>
        <v>0</v>
      </c>
      <c r="F49" s="109"/>
      <c r="I49" s="27"/>
    </row>
    <row r="50" spans="1:9" s="65" customFormat="1" ht="37.5" hidden="1" x14ac:dyDescent="0.25">
      <c r="A50" s="61" t="s">
        <v>46</v>
      </c>
      <c r="B50" s="62">
        <v>9800</v>
      </c>
      <c r="C50" s="63" t="s">
        <v>47</v>
      </c>
      <c r="D50" s="64">
        <f>D53</f>
        <v>0</v>
      </c>
      <c r="E50" s="110">
        <f>D50</f>
        <v>0</v>
      </c>
      <c r="F50" s="111"/>
    </row>
    <row r="51" spans="1:9" s="65" customFormat="1" ht="37.5" hidden="1" x14ac:dyDescent="0.25">
      <c r="A51" s="61"/>
      <c r="B51" s="62"/>
      <c r="C51" s="29" t="s">
        <v>63</v>
      </c>
      <c r="D51" s="26"/>
      <c r="E51" s="108">
        <v>2000000</v>
      </c>
      <c r="F51" s="109"/>
    </row>
    <row r="52" spans="1:9" s="65" customFormat="1" ht="56.25" hidden="1" x14ac:dyDescent="0.3">
      <c r="A52" s="55"/>
      <c r="B52" s="25"/>
      <c r="C52" s="29" t="s">
        <v>51</v>
      </c>
      <c r="D52" s="26"/>
      <c r="E52" s="108"/>
      <c r="F52" s="109"/>
    </row>
    <row r="53" spans="1:9" s="17" customFormat="1" ht="18.75" hidden="1" x14ac:dyDescent="0.3">
      <c r="A53" s="55" t="s">
        <v>58</v>
      </c>
      <c r="B53" s="60"/>
      <c r="C53" s="31" t="s">
        <v>0</v>
      </c>
      <c r="D53" s="26">
        <f>SUM(D51:D52)</f>
        <v>0</v>
      </c>
      <c r="E53" s="108">
        <f>E50</f>
        <v>0</v>
      </c>
      <c r="F53" s="109"/>
    </row>
    <row r="54" spans="1:9" s="16" customFormat="1" ht="18.75" x14ac:dyDescent="0.3">
      <c r="A54" s="15"/>
      <c r="B54" s="14"/>
      <c r="C54" s="9" t="s">
        <v>12</v>
      </c>
      <c r="D54" s="82">
        <f>D55+D56</f>
        <v>6982964</v>
      </c>
      <c r="E54" s="132"/>
      <c r="F54" s="133"/>
    </row>
    <row r="55" spans="1:9" s="16" customFormat="1" ht="29.25" customHeight="1" x14ac:dyDescent="0.3">
      <c r="A55" s="15"/>
      <c r="B55" s="14"/>
      <c r="C55" s="9" t="s">
        <v>3</v>
      </c>
      <c r="D55" s="82">
        <f>D14+D29+D9</f>
        <v>6982964</v>
      </c>
      <c r="E55" s="132"/>
      <c r="F55" s="133"/>
    </row>
    <row r="56" spans="1:9" s="16" customFormat="1" ht="29.25" customHeight="1" x14ac:dyDescent="0.3">
      <c r="A56" s="15"/>
      <c r="B56" s="14"/>
      <c r="C56" s="9" t="s">
        <v>4</v>
      </c>
      <c r="D56" s="82">
        <f>D50+D38</f>
        <v>0</v>
      </c>
      <c r="E56" s="132"/>
      <c r="F56" s="133"/>
    </row>
    <row r="59" spans="1:9" ht="20.25" x14ac:dyDescent="0.3">
      <c r="B59" s="21" t="s">
        <v>97</v>
      </c>
      <c r="C59" s="22"/>
      <c r="D59" s="21" t="s">
        <v>66</v>
      </c>
      <c r="E59" s="21" t="s">
        <v>66</v>
      </c>
    </row>
    <row r="60" spans="1:9" ht="20.25" x14ac:dyDescent="0.3">
      <c r="B60" s="22"/>
      <c r="C60" s="22"/>
      <c r="D60" s="22"/>
      <c r="E60" s="22"/>
    </row>
    <row r="61" spans="1:9" ht="20.25" x14ac:dyDescent="0.3">
      <c r="B61" s="92"/>
      <c r="C61" s="92"/>
      <c r="D61" s="92"/>
      <c r="E61" s="92"/>
    </row>
    <row r="62" spans="1:9" s="89" customFormat="1" ht="18.75" x14ac:dyDescent="0.3"/>
    <row r="63" spans="1:9" s="89" customFormat="1" ht="20.25" x14ac:dyDescent="0.3">
      <c r="B63" s="92" t="s">
        <v>98</v>
      </c>
      <c r="C63" s="92"/>
      <c r="D63" s="92"/>
    </row>
    <row r="64" spans="1:9" s="89" customFormat="1" ht="20.25" x14ac:dyDescent="0.3">
      <c r="B64" s="92" t="s">
        <v>99</v>
      </c>
      <c r="C64" s="92"/>
      <c r="D64" s="92"/>
    </row>
    <row r="65" spans="2:5" ht="20.25" x14ac:dyDescent="0.3">
      <c r="B65" s="92" t="s">
        <v>100</v>
      </c>
      <c r="C65" s="92"/>
      <c r="D65" s="92" t="s">
        <v>101</v>
      </c>
      <c r="E65"/>
    </row>
  </sheetData>
  <sheetProtection selectLockedCells="1" selectUnlockedCells="1"/>
  <mergeCells count="54">
    <mergeCell ref="E11:F11"/>
    <mergeCell ref="E6:F6"/>
    <mergeCell ref="E13:F13"/>
    <mergeCell ref="E12:F12"/>
    <mergeCell ref="E10:F10"/>
    <mergeCell ref="E9:F9"/>
    <mergeCell ref="E7:F7"/>
    <mergeCell ref="A8:F8"/>
    <mergeCell ref="E56:F56"/>
    <mergeCell ref="E54:F54"/>
    <mergeCell ref="E55:F55"/>
    <mergeCell ref="E50:F50"/>
    <mergeCell ref="E52:F52"/>
    <mergeCell ref="E53:F53"/>
    <mergeCell ref="E51:F51"/>
    <mergeCell ref="C14:C15"/>
    <mergeCell ref="E17:F17"/>
    <mergeCell ref="E43:F43"/>
    <mergeCell ref="E41:F41"/>
    <mergeCell ref="A37:F37"/>
    <mergeCell ref="E26:F26"/>
    <mergeCell ref="E27:F27"/>
    <mergeCell ref="A38:A39"/>
    <mergeCell ref="B38:B39"/>
    <mergeCell ref="C38:C39"/>
    <mergeCell ref="A14:A15"/>
    <mergeCell ref="E30:F30"/>
    <mergeCell ref="E21:F21"/>
    <mergeCell ref="E23:F23"/>
    <mergeCell ref="E20:F20"/>
    <mergeCell ref="E48:F48"/>
    <mergeCell ref="E49:F49"/>
    <mergeCell ref="D14:D15"/>
    <mergeCell ref="E22:F22"/>
    <mergeCell ref="E44:F44"/>
    <mergeCell ref="E19:F19"/>
    <mergeCell ref="D38:D39"/>
    <mergeCell ref="E18:F18"/>
    <mergeCell ref="D2:E2"/>
    <mergeCell ref="E42:F42"/>
    <mergeCell ref="E40:F40"/>
    <mergeCell ref="E32:F32"/>
    <mergeCell ref="E33:F33"/>
    <mergeCell ref="E36:F36"/>
    <mergeCell ref="E34:F34"/>
    <mergeCell ref="E14:F15"/>
    <mergeCell ref="E35:F35"/>
    <mergeCell ref="E24:F24"/>
    <mergeCell ref="E25:F25"/>
    <mergeCell ref="E29:F29"/>
    <mergeCell ref="E28:F28"/>
    <mergeCell ref="A4:F4"/>
    <mergeCell ref="E16:F16"/>
    <mergeCell ref="B14:B1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9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2026-02-18T08:09:00Z</cp:lastPrinted>
  <dcterms:created xsi:type="dcterms:W3CDTF">2015-06-05T18:19:34Z</dcterms:created>
  <dcterms:modified xsi:type="dcterms:W3CDTF">2026-03-27T11:41:44Z</dcterms:modified>
</cp:coreProperties>
</file>