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120" windowWidth="18555" windowHeight="11055" activeTab="1"/>
  </bookViews>
  <sheets>
    <sheet name="З" sheetId="13" r:id="rId1"/>
    <sheet name="НА" sheetId="14" r:id="rId2"/>
  </sheets>
  <definedNames>
    <definedName name="_xlnm._FilterDatabase" localSheetId="0" hidden="1">З!$A$17:$C$62</definedName>
    <definedName name="_xlnm._FilterDatabase" localSheetId="1" hidden="1">НА!$A$3:$F$3</definedName>
    <definedName name="_xlnm.Print_Titles" localSheetId="1">НА!$4:$6</definedName>
    <definedName name="_xlnm.Print_Area" localSheetId="0">З!$A$1:$C$63</definedName>
    <definedName name="_xlnm.Print_Area" localSheetId="1">НА!$A$1:$F$44</definedName>
  </definedNames>
  <calcPr calcId="144525"/>
</workbook>
</file>

<file path=xl/calcChain.xml><?xml version="1.0" encoding="utf-8"?>
<calcChain xmlns="http://schemas.openxmlformats.org/spreadsheetml/2006/main">
  <c r="D36" i="14" l="1"/>
  <c r="D11" i="14"/>
  <c r="D30" i="14"/>
  <c r="F30" i="14"/>
  <c r="E30" i="14"/>
  <c r="E27" i="14"/>
  <c r="D27" i="14"/>
  <c r="D20" i="14" l="1"/>
  <c r="D9" i="14"/>
  <c r="E18" i="14"/>
  <c r="E17" i="14"/>
  <c r="E16" i="14"/>
  <c r="E15" i="14"/>
  <c r="E31" i="14" l="1"/>
  <c r="E32" i="14"/>
  <c r="E23" i="14"/>
  <c r="E24" i="14"/>
  <c r="E22" i="14"/>
  <c r="F25" i="14"/>
  <c r="E25" i="14" l="1"/>
  <c r="E20" i="14" s="1"/>
  <c r="D34" i="14"/>
  <c r="D33" i="14"/>
  <c r="D35" i="14"/>
  <c r="F33" i="14"/>
  <c r="E33" i="14"/>
  <c r="C61" i="13" l="1"/>
  <c r="C54" i="13"/>
  <c r="C57" i="13"/>
  <c r="C43" i="13" l="1"/>
  <c r="C28" i="13" l="1"/>
  <c r="C36" i="13" l="1"/>
  <c r="C47" i="13" l="1"/>
  <c r="D23" i="14" l="1"/>
  <c r="D25" i="14" l="1"/>
  <c r="D14" i="14"/>
  <c r="E11" i="14"/>
  <c r="C22" i="13" l="1"/>
  <c r="C39" i="13" l="1"/>
  <c r="C53" i="13" l="1"/>
  <c r="C26" i="13" l="1"/>
  <c r="C24" i="13" s="1"/>
  <c r="C27" i="13" l="1"/>
  <c r="C50" i="13"/>
  <c r="C20" i="13"/>
  <c r="C46" i="13" l="1"/>
  <c r="C40" i="13" s="1"/>
  <c r="C60" i="13" s="1"/>
  <c r="C32" i="13"/>
  <c r="E10" i="14" l="1"/>
  <c r="C18" i="13" l="1"/>
  <c r="D31" i="14"/>
</calcChain>
</file>

<file path=xl/sharedStrings.xml><?xml version="1.0" encoding="utf-8"?>
<sst xmlns="http://schemas.openxmlformats.org/spreadsheetml/2006/main" count="124" uniqueCount="82">
  <si>
    <t>Державний бюджет</t>
  </si>
  <si>
    <t>з них</t>
  </si>
  <si>
    <t>Усього</t>
  </si>
  <si>
    <t>загальний фонд</t>
  </si>
  <si>
    <t>спеціальний фонд</t>
  </si>
  <si>
    <t xml:space="preserve">Найменування трансферту /
Найменування бюджету – надавача міжбюджетного трансферту
                                                                                 </t>
  </si>
  <si>
    <t>2. Показники міжбюджетних трансфертів іншим бюджетам</t>
  </si>
  <si>
    <t>Код Типової програмної класифікації видатків та кредитування місцевого бюджету</t>
  </si>
  <si>
    <t xml:space="preserve">Найменування трансферту /
Найменування бюджету – отримувача міжбюджетного трансферту
</t>
  </si>
  <si>
    <t>Код Програмної класифікації видатків та кредитування місцевого бюджету / Код бюджету</t>
  </si>
  <si>
    <t>у тому числі:</t>
  </si>
  <si>
    <t>Субвенція з обласного бюджету місцевим бюджетам на пільгове медичне обслуговування осіб, які постраждали внаслідок Чорнобильської катастрофи</t>
  </si>
  <si>
    <t>УСЬОГО за розділами І, ІІ, у тому числі:</t>
  </si>
  <si>
    <t xml:space="preserve"> ІІ. Трансферти із спеціального фонду бюджету</t>
  </si>
  <si>
    <t xml:space="preserve"> І. Трансферти із загального фонду бюджету</t>
  </si>
  <si>
    <t>1. Показники міжбюджетних трансфертів з інших бюджетів</t>
  </si>
  <si>
    <t xml:space="preserve"> І. Трансферти до загального фонду бюджету</t>
  </si>
  <si>
    <t>Субвенції з місцевого бюджету іншим місцевим бюджетам на здійснення програм та заходів за рахунок коштів місцевих бюджетів</t>
  </si>
  <si>
    <t>0119700</t>
  </si>
  <si>
    <t>Код Класифікації доходу бюджету /
Код бюджету</t>
  </si>
  <si>
    <t>грн</t>
  </si>
  <si>
    <t xml:space="preserve">Базова дотація </t>
  </si>
  <si>
    <t>Інші дотації з місцевого бюджету</t>
  </si>
  <si>
    <t xml:space="preserve">на функціонування Комунальної установи «Трудовий архів» </t>
  </si>
  <si>
    <t>Продовження додатка 4</t>
  </si>
  <si>
    <t>1</t>
  </si>
  <si>
    <t>на поповнення матеріального резерву</t>
  </si>
  <si>
    <t>Інші субвенції з місцевого бюджету</t>
  </si>
  <si>
    <t>Секретар селищної ради</t>
  </si>
  <si>
    <t>Додаток 4</t>
  </si>
  <si>
    <t>0119770</t>
  </si>
  <si>
    <t>Обласний бюджет Дніпропетровської області</t>
  </si>
  <si>
    <t xml:space="preserve">на функціонування Комунального закладу «Магдалинівська центральна лікарня» Магдалинівської селищної ради </t>
  </si>
  <si>
    <t>на функціонування Комунального некомерційного підприємства «Магдалинівський центр первинної медико-санітарної допомоги» Магдалинівської селищної ради</t>
  </si>
  <si>
    <t>на оплату праці штатної одиниці Комунального закладу  «Центр професійного розвитку педагогічних працівників» Магдалинівської селищної ради</t>
  </si>
  <si>
    <t xml:space="preserve">Бюджет Личківської сільської територіальної громади </t>
  </si>
  <si>
    <t xml:space="preserve">                     (код бюджету)</t>
  </si>
  <si>
    <t>Міжбюджетні трансферти на 2023 рік</t>
  </si>
  <si>
    <t>Ігор ЧЕРНЕНКО</t>
  </si>
  <si>
    <t>Освітня субвенція з державного бюджету місцевим бюджетам</t>
  </si>
  <si>
    <t xml:space="preserve">Бюджет Чернеччинської сільської територіальної громади </t>
  </si>
  <si>
    <t xml:space="preserve">"Про внесення змін до рішення </t>
  </si>
  <si>
    <t>сесії селищної ради</t>
  </si>
  <si>
    <t>від 20 грудня 2022 № 2992-22/VIII</t>
  </si>
  <si>
    <t xml:space="preserve">"Про бюджет Магдалинівської селищної </t>
  </si>
  <si>
    <t>територіальної громади на 2023 рік"</t>
  </si>
  <si>
    <t>Субвенція з місцевого бюджету на здійснення переданих видатків у сфері освіти за рахунок коштів освітньої субвенції</t>
  </si>
  <si>
    <t>на інклюзивно-ресурсні центри</t>
  </si>
  <si>
    <t xml:space="preserve">Бюджет Чумаківської сільської територіальної громади </t>
  </si>
  <si>
    <t>(з урахуванням внесених змін)</t>
  </si>
  <si>
    <t>Дотація з місцевого бюджету на здійснення переданих з державного бюджету видатків з утримання закладів освіти та охорони здоровя за рахунок відпорвідної додаткової дотації з державного бюджету</t>
  </si>
  <si>
    <t xml:space="preserve">                  0456500000</t>
  </si>
  <si>
    <t>0410000000</t>
  </si>
  <si>
    <t>0456000000</t>
  </si>
  <si>
    <t>0455700000</t>
  </si>
  <si>
    <t>0456700000</t>
  </si>
  <si>
    <t>Комунальному підприємству "Обласний центр екстреної медичної допомоги та медицини катастроф "Дніпропетровської обласної ради для удосконалення надання екстренної медичної допомоги</t>
  </si>
  <si>
    <t>у тому числі</t>
  </si>
  <si>
    <t>на забезпечення поповнення регіонального матеріального резерву для запобігання та ліквідації наслідків надзвичайних ситуацій</t>
  </si>
  <si>
    <t>0119800</t>
  </si>
  <si>
    <t>Субвенція з місцевого бюджету державному бюджету на виконання програм соціально-економічного розвитку регіонів</t>
  </si>
  <si>
    <t>Програма забезпечення громадського порядку та громадської безпеки на території Магдалинівської  селищної  ради на період до 2023 року</t>
  </si>
  <si>
    <t>Субвенція з обласного бюджету бюджетам територіапльних громад на виконання доручень виборців депутатами обласної ради у 2023 році</t>
  </si>
  <si>
    <t>Субвенція з місцевого бюджету на надання державної підтримки особам з особливими освітніми потребами за рахунок відповідної субвенції з державного бюджету</t>
  </si>
  <si>
    <t>на видатки споживання</t>
  </si>
  <si>
    <t>Прграма захисту населення і територій від надзвичайних ситуацій техногенного та природного характеру, забезпечення пожежної безпеки у Магдалинівській об’єднаній територіальній громаді на 2021-2025 роки”</t>
  </si>
  <si>
    <t>до розпорядження 
селищного голови</t>
  </si>
  <si>
    <t>до рішення селищної ради</t>
  </si>
  <si>
    <t>0431020000</t>
  </si>
  <si>
    <t>Районний бюджет Новомосковського району</t>
  </si>
  <si>
    <t>Субвенція з місцевого бюджету   для реалізації  заходів   Програми соціального захисту та підтримки дітей  у Новомосковському районі  на  2023 рік, для  залучення дітей  Магдалинівської  селищної ради до  проведення районних  заходів.</t>
  </si>
  <si>
    <t xml:space="preserve">Програма забезпечення мобілізаційної підготовки та мобілізації Магдалинівської селищної ради на 2023-2025  роки
</t>
  </si>
  <si>
    <t>Субвенція з місцевого бюджету на виконання окремих заходів з реалізації соціального проекту «Активні парки локації здорової України» за рахунок відповідної субвенції з державного бюджету</t>
  </si>
  <si>
    <t>на оплату послуг координаторів (фахівців) з проведення заходів з реалізації соціального проекту “Активні парки — локації здорової України”</t>
  </si>
  <si>
    <t>0619770</t>
  </si>
  <si>
    <t>на співфінансування на придбання шкільних автобусів</t>
  </si>
  <si>
    <t>ПРОЄКТ</t>
  </si>
  <si>
    <t>від  _________ № ________________</t>
  </si>
  <si>
    <t>Проєкт підготував:</t>
  </si>
  <si>
    <t>Начальник управління економіки та фінансів</t>
  </si>
  <si>
    <t>Магдалинівської селищної ради</t>
  </si>
  <si>
    <t>Тетяна КАЦАЙ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</si>
</sst>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4" x14ac:knownFonts="1"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color theme="1"/>
      <name val="Arial Cyr"/>
      <family val="2"/>
      <charset val="204"/>
    </font>
    <font>
      <sz val="42"/>
      <color theme="1"/>
      <name val="Arial Cyr"/>
      <family val="2"/>
      <charset val="204"/>
    </font>
    <font>
      <sz val="54"/>
      <color theme="1"/>
      <name val="Arial Cyr"/>
      <family val="2"/>
      <charset val="204"/>
    </font>
    <font>
      <b/>
      <sz val="10"/>
      <color theme="1"/>
      <name val="Arial Cyr"/>
      <family val="2"/>
      <charset val="204"/>
    </font>
    <font>
      <b/>
      <sz val="60"/>
      <color theme="1"/>
      <name val="Arial Cyr"/>
      <family val="2"/>
      <charset val="204"/>
    </font>
    <font>
      <sz val="14"/>
      <color theme="1"/>
      <name val="Arial Cyr"/>
      <family val="2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6"/>
      <name val="Times New Roman"/>
      <family val="1"/>
      <charset val="204"/>
    </font>
    <font>
      <sz val="16"/>
      <color theme="1"/>
      <name val="Times New Roman"/>
      <family val="1"/>
      <charset val="204"/>
    </font>
    <font>
      <i/>
      <sz val="14"/>
      <color theme="1"/>
      <name val="Times New Roman"/>
      <family val="1"/>
      <charset val="204"/>
    </font>
    <font>
      <i/>
      <sz val="14"/>
      <name val="Times New Roman"/>
      <family val="1"/>
      <charset val="204"/>
    </font>
    <font>
      <sz val="14"/>
      <name val="Arial Cyr"/>
      <family val="2"/>
      <charset val="204"/>
    </font>
    <font>
      <i/>
      <sz val="12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sz val="14"/>
      <color theme="1"/>
      <name val="Arial Cyr"/>
      <family val="2"/>
      <charset val="204"/>
    </font>
    <font>
      <sz val="14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i/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15">
    <xf numFmtId="0" fontId="0" fillId="0" borderId="0" xfId="0"/>
    <xf numFmtId="0" fontId="2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 applyBorder="1"/>
    <xf numFmtId="0" fontId="2" fillId="0" borderId="0" xfId="0" applyFont="1" applyFill="1"/>
    <xf numFmtId="0" fontId="2" fillId="0" borderId="0" xfId="0" applyFont="1" applyFill="1" applyAlignment="1">
      <alignment horizontal="center"/>
    </xf>
    <xf numFmtId="0" fontId="2" fillId="2" borderId="0" xfId="0" applyFont="1" applyFill="1" applyBorder="1"/>
    <xf numFmtId="0" fontId="7" fillId="2" borderId="0" xfId="0" applyFont="1" applyFill="1"/>
    <xf numFmtId="0" fontId="8" fillId="2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6" fillId="0" borderId="0" xfId="0" applyFont="1" applyFill="1" applyBorder="1"/>
    <xf numFmtId="0" fontId="7" fillId="0" borderId="0" xfId="0" applyFont="1" applyFill="1"/>
    <xf numFmtId="0" fontId="7" fillId="0" borderId="0" xfId="0" applyFont="1" applyFill="1" applyAlignment="1">
      <alignment horizontal="center"/>
    </xf>
    <xf numFmtId="4" fontId="8" fillId="0" borderId="0" xfId="0" applyNumberFormat="1" applyFont="1" applyFill="1" applyBorder="1" applyAlignment="1">
      <alignment horizontal="right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left"/>
    </xf>
    <xf numFmtId="3" fontId="9" fillId="0" borderId="1" xfId="0" applyNumberFormat="1" applyFont="1" applyFill="1" applyBorder="1" applyAlignment="1">
      <alignment horizontal="right" vertical="center" wrapText="1"/>
    </xf>
    <xf numFmtId="0" fontId="2" fillId="0" borderId="0" xfId="0" applyFont="1" applyFill="1" applyBorder="1"/>
    <xf numFmtId="0" fontId="5" fillId="0" borderId="0" xfId="0" applyFont="1" applyFill="1" applyBorder="1"/>
    <xf numFmtId="0" fontId="8" fillId="0" borderId="0" xfId="0" applyFont="1" applyFill="1"/>
    <xf numFmtId="0" fontId="9" fillId="0" borderId="0" xfId="0" applyFont="1" applyFill="1" applyBorder="1" applyAlignment="1">
      <alignment horizontal="center" vertical="center" wrapText="1"/>
    </xf>
    <xf numFmtId="4" fontId="8" fillId="0" borderId="0" xfId="0" applyNumberFormat="1" applyFont="1" applyFill="1" applyBorder="1" applyAlignment="1"/>
    <xf numFmtId="0" fontId="8" fillId="0" borderId="0" xfId="0" applyFont="1" applyFill="1" applyBorder="1" applyAlignment="1">
      <alignment horizontal="right" vertical="center" wrapText="1"/>
    </xf>
    <xf numFmtId="0" fontId="12" fillId="0" borderId="0" xfId="0" applyFont="1" applyAlignment="1">
      <alignment horizontal="left"/>
    </xf>
    <xf numFmtId="0" fontId="13" fillId="0" borderId="0" xfId="0" applyFont="1"/>
    <xf numFmtId="0" fontId="14" fillId="0" borderId="0" xfId="0" applyFont="1" applyAlignment="1">
      <alignment horizontal="left"/>
    </xf>
    <xf numFmtId="0" fontId="9" fillId="0" borderId="7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3" fontId="15" fillId="0" borderId="1" xfId="0" applyNumberFormat="1" applyFont="1" applyFill="1" applyBorder="1" applyAlignment="1">
      <alignment horizontal="right" vertical="center" wrapText="1"/>
    </xf>
    <xf numFmtId="0" fontId="9" fillId="0" borderId="9" xfId="0" applyFont="1" applyFill="1" applyBorder="1" applyAlignment="1">
      <alignment horizontal="center" vertical="center" wrapText="1"/>
    </xf>
    <xf numFmtId="3" fontId="2" fillId="0" borderId="0" xfId="0" applyNumberFormat="1" applyFont="1" applyFill="1" applyBorder="1"/>
    <xf numFmtId="0" fontId="11" fillId="0" borderId="4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3" fontId="10" fillId="0" borderId="1" xfId="0" applyNumberFormat="1" applyFont="1" applyFill="1" applyBorder="1" applyAlignment="1">
      <alignment horizontal="right" vertical="center"/>
    </xf>
    <xf numFmtId="0" fontId="16" fillId="0" borderId="1" xfId="0" applyFont="1" applyFill="1" applyBorder="1" applyAlignment="1">
      <alignment horizontal="left" vertical="center" wrapText="1"/>
    </xf>
    <xf numFmtId="3" fontId="11" fillId="0" borderId="1" xfId="0" applyNumberFormat="1" applyFont="1" applyFill="1" applyBorder="1" applyAlignment="1">
      <alignment horizontal="right" vertical="center"/>
    </xf>
    <xf numFmtId="0" fontId="16" fillId="0" borderId="4" xfId="0" applyFont="1" applyFill="1" applyBorder="1" applyAlignment="1">
      <alignment horizontal="left" vertical="center" wrapText="1"/>
    </xf>
    <xf numFmtId="0" fontId="10" fillId="0" borderId="4" xfId="0" applyFont="1" applyFill="1" applyBorder="1" applyAlignment="1">
      <alignment horizontal="left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49" fontId="16" fillId="0" borderId="1" xfId="0" applyNumberFormat="1" applyFont="1" applyFill="1" applyBorder="1" applyAlignment="1">
      <alignment horizontal="left" vertical="center" wrapText="1"/>
    </xf>
    <xf numFmtId="49" fontId="11" fillId="0" borderId="1" xfId="0" applyNumberFormat="1" applyFont="1" applyFill="1" applyBorder="1" applyAlignment="1">
      <alignment horizontal="center"/>
    </xf>
    <xf numFmtId="0" fontId="11" fillId="0" borderId="1" xfId="0" applyFont="1" applyFill="1" applyBorder="1" applyAlignment="1">
      <alignment vertical="center" wrapText="1"/>
    </xf>
    <xf numFmtId="0" fontId="17" fillId="0" borderId="0" xfId="0" applyFont="1" applyFill="1" applyBorder="1"/>
    <xf numFmtId="0" fontId="17" fillId="0" borderId="0" xfId="0" applyFont="1" applyFill="1"/>
    <xf numFmtId="3" fontId="17" fillId="0" borderId="0" xfId="0" applyNumberFormat="1" applyFont="1" applyFill="1"/>
    <xf numFmtId="0" fontId="8" fillId="0" borderId="0" xfId="0" applyFont="1" applyFill="1" applyBorder="1" applyAlignment="1">
      <alignment horizontal="center"/>
    </xf>
    <xf numFmtId="49" fontId="8" fillId="0" borderId="10" xfId="0" applyNumberFormat="1" applyFont="1" applyFill="1" applyBorder="1" applyAlignment="1">
      <alignment horizontal="center"/>
    </xf>
    <xf numFmtId="49" fontId="8" fillId="0" borderId="0" xfId="0" applyNumberFormat="1" applyFont="1" applyFill="1" applyBorder="1" applyAlignment="1"/>
    <xf numFmtId="0" fontId="8" fillId="0" borderId="0" xfId="0" applyFont="1" applyFill="1" applyBorder="1" applyAlignment="1"/>
    <xf numFmtId="49" fontId="8" fillId="0" borderId="6" xfId="0" applyNumberFormat="1" applyFont="1" applyFill="1" applyBorder="1" applyAlignment="1">
      <alignment horizontal="left" vertical="center" wrapText="1"/>
    </xf>
    <xf numFmtId="0" fontId="8" fillId="0" borderId="6" xfId="0" applyFont="1" applyFill="1" applyBorder="1" applyAlignment="1">
      <alignment horizontal="center" vertical="center" wrapText="1"/>
    </xf>
    <xf numFmtId="3" fontId="8" fillId="2" borderId="6" xfId="0" applyNumberFormat="1" applyFont="1" applyFill="1" applyBorder="1" applyAlignment="1">
      <alignment horizontal="right" vertical="center" wrapText="1"/>
    </xf>
    <xf numFmtId="0" fontId="4" fillId="0" borderId="0" xfId="0" applyFont="1" applyFill="1" applyAlignment="1">
      <alignment horizontal="center"/>
    </xf>
    <xf numFmtId="4" fontId="10" fillId="0" borderId="0" xfId="0" applyNumberFormat="1" applyFont="1" applyFill="1" applyBorder="1" applyAlignment="1">
      <alignment wrapText="1"/>
    </xf>
    <xf numFmtId="0" fontId="11" fillId="0" borderId="1" xfId="0" applyFont="1" applyFill="1" applyBorder="1" applyAlignment="1">
      <alignment horizontal="center" vertical="center" wrapText="1"/>
    </xf>
    <xf numFmtId="3" fontId="16" fillId="0" borderId="1" xfId="0" applyNumberFormat="1" applyFont="1" applyFill="1" applyBorder="1" applyAlignment="1">
      <alignment horizontal="right" vertical="center"/>
    </xf>
    <xf numFmtId="0" fontId="10" fillId="0" borderId="6" xfId="0" applyFont="1" applyFill="1" applyBorder="1" applyAlignment="1">
      <alignment horizontal="left" vertical="center" wrapText="1"/>
    </xf>
    <xf numFmtId="49" fontId="16" fillId="0" borderId="4" xfId="0" applyNumberFormat="1" applyFont="1" applyFill="1" applyBorder="1" applyAlignment="1">
      <alignment horizontal="left" vertical="center" wrapText="1"/>
    </xf>
    <xf numFmtId="0" fontId="16" fillId="0" borderId="3" xfId="0" applyFont="1" applyFill="1" applyBorder="1" applyAlignment="1">
      <alignment horizontal="left" vertical="center" wrapText="1"/>
    </xf>
    <xf numFmtId="3" fontId="16" fillId="0" borderId="5" xfId="0" applyNumberFormat="1" applyFont="1" applyFill="1" applyBorder="1" applyAlignment="1">
      <alignment horizontal="right" vertical="center"/>
    </xf>
    <xf numFmtId="49" fontId="16" fillId="0" borderId="1" xfId="0" applyNumberFormat="1" applyFont="1" applyFill="1" applyBorder="1" applyAlignment="1">
      <alignment horizontal="left"/>
    </xf>
    <xf numFmtId="0" fontId="11" fillId="0" borderId="5" xfId="0" applyFont="1" applyFill="1" applyBorder="1" applyAlignment="1">
      <alignment horizontal="center" vertical="center" wrapText="1"/>
    </xf>
    <xf numFmtId="3" fontId="10" fillId="0" borderId="1" xfId="0" applyNumberFormat="1" applyFont="1" applyFill="1" applyBorder="1" applyAlignment="1">
      <alignment vertical="center"/>
    </xf>
    <xf numFmtId="0" fontId="10" fillId="0" borderId="11" xfId="0" applyFont="1" applyFill="1" applyBorder="1" applyAlignment="1">
      <alignment horizontal="left" vertical="center" wrapText="1"/>
    </xf>
    <xf numFmtId="0" fontId="16" fillId="0" borderId="11" xfId="0" applyFont="1" applyFill="1" applyBorder="1" applyAlignment="1">
      <alignment horizontal="left" vertical="center" wrapText="1"/>
    </xf>
    <xf numFmtId="3" fontId="8" fillId="0" borderId="1" xfId="0" applyNumberFormat="1" applyFont="1" applyFill="1" applyBorder="1" applyAlignment="1">
      <alignment horizontal="right" vertical="center" wrapText="1"/>
    </xf>
    <xf numFmtId="0" fontId="18" fillId="0" borderId="1" xfId="0" applyFont="1" applyFill="1" applyBorder="1" applyAlignment="1">
      <alignment horizontal="center" vertical="center" wrapText="1"/>
    </xf>
    <xf numFmtId="49" fontId="19" fillId="0" borderId="6" xfId="0" applyNumberFormat="1" applyFont="1" applyFill="1" applyBorder="1" applyAlignment="1">
      <alignment horizontal="left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left" vertical="center" wrapText="1"/>
    </xf>
    <xf numFmtId="3" fontId="19" fillId="0" borderId="6" xfId="0" applyNumberFormat="1" applyFont="1" applyFill="1" applyBorder="1" applyAlignment="1">
      <alignment horizontal="right" vertical="center" wrapText="1"/>
    </xf>
    <xf numFmtId="0" fontId="20" fillId="0" borderId="0" xfId="0" applyFont="1" applyFill="1" applyBorder="1"/>
    <xf numFmtId="49" fontId="19" fillId="0" borderId="1" xfId="0" applyNumberFormat="1" applyFont="1" applyFill="1" applyBorder="1" applyAlignment="1">
      <alignment horizontal="left" vertical="center" wrapText="1"/>
    </xf>
    <xf numFmtId="0" fontId="21" fillId="0" borderId="1" xfId="0" applyFont="1" applyFill="1" applyBorder="1" applyAlignment="1">
      <alignment horizontal="left" vertical="center" wrapText="1"/>
    </xf>
    <xf numFmtId="0" fontId="19" fillId="0" borderId="1" xfId="0" applyFont="1" applyFill="1" applyBorder="1" applyAlignment="1">
      <alignment horizontal="center" vertical="center" wrapText="1"/>
    </xf>
    <xf numFmtId="4" fontId="10" fillId="0" borderId="0" xfId="0" applyNumberFormat="1" applyFont="1" applyFill="1" applyBorder="1" applyAlignment="1"/>
    <xf numFmtId="49" fontId="16" fillId="0" borderId="6" xfId="0" applyNumberFormat="1" applyFont="1" applyFill="1" applyBorder="1" applyAlignment="1">
      <alignment horizontal="left"/>
    </xf>
    <xf numFmtId="0" fontId="15" fillId="0" borderId="6" xfId="0" applyFont="1" applyFill="1" applyBorder="1" applyAlignment="1">
      <alignment horizontal="center" vertical="center" wrapText="1"/>
    </xf>
    <xf numFmtId="0" fontId="16" fillId="0" borderId="6" xfId="0" applyFont="1" applyFill="1" applyBorder="1" applyAlignment="1">
      <alignment horizontal="left" vertical="center" wrapText="1"/>
    </xf>
    <xf numFmtId="3" fontId="15" fillId="0" borderId="6" xfId="0" applyNumberFormat="1" applyFont="1" applyFill="1" applyBorder="1" applyAlignment="1">
      <alignment horizontal="right" vertical="center" wrapText="1"/>
    </xf>
    <xf numFmtId="49" fontId="22" fillId="0" borderId="6" xfId="0" applyNumberFormat="1" applyFont="1" applyFill="1" applyBorder="1" applyAlignment="1">
      <alignment horizontal="left" vertical="center" wrapText="1"/>
    </xf>
    <xf numFmtId="0" fontId="22" fillId="0" borderId="6" xfId="0" applyFont="1" applyFill="1" applyBorder="1" applyAlignment="1">
      <alignment horizontal="center" vertical="center" wrapText="1"/>
    </xf>
    <xf numFmtId="0" fontId="23" fillId="0" borderId="4" xfId="0" applyFont="1" applyFill="1" applyBorder="1" applyAlignment="1">
      <alignment horizontal="left" vertical="center" wrapText="1"/>
    </xf>
    <xf numFmtId="0" fontId="23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3" fontId="8" fillId="0" borderId="4" xfId="0" applyNumberFormat="1" applyFont="1" applyFill="1" applyBorder="1" applyAlignment="1">
      <alignment horizontal="center" vertical="center" wrapText="1"/>
    </xf>
    <xf numFmtId="3" fontId="8" fillId="0" borderId="5" xfId="0" applyNumberFormat="1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3" fontId="9" fillId="0" borderId="2" xfId="0" applyNumberFormat="1" applyFont="1" applyFill="1" applyBorder="1" applyAlignment="1">
      <alignment horizontal="right" vertical="center" wrapText="1"/>
    </xf>
    <xf numFmtId="3" fontId="9" fillId="0" borderId="6" xfId="0" applyNumberFormat="1" applyFont="1" applyFill="1" applyBorder="1" applyAlignment="1">
      <alignment horizontal="right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9" fillId="0" borderId="6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3" fontId="9" fillId="0" borderId="4" xfId="0" applyNumberFormat="1" applyFont="1" applyFill="1" applyBorder="1" applyAlignment="1">
      <alignment horizontal="right" vertical="center" wrapText="1"/>
    </xf>
    <xf numFmtId="3" fontId="9" fillId="0" borderId="5" xfId="0" applyNumberFormat="1" applyFont="1" applyFill="1" applyBorder="1" applyAlignment="1">
      <alignment horizontal="right" vertical="center" wrapText="1"/>
    </xf>
    <xf numFmtId="3" fontId="15" fillId="0" borderId="4" xfId="0" applyNumberFormat="1" applyFont="1" applyFill="1" applyBorder="1" applyAlignment="1">
      <alignment horizontal="right" vertical="center" wrapText="1"/>
    </xf>
    <xf numFmtId="3" fontId="15" fillId="0" borderId="5" xfId="0" applyNumberFormat="1" applyFont="1" applyFill="1" applyBorder="1" applyAlignment="1">
      <alignment horizontal="right" vertical="center" wrapText="1"/>
    </xf>
    <xf numFmtId="3" fontId="8" fillId="0" borderId="4" xfId="0" applyNumberFormat="1" applyFont="1" applyFill="1" applyBorder="1" applyAlignment="1">
      <alignment horizontal="right" vertical="center" wrapText="1"/>
    </xf>
    <xf numFmtId="3" fontId="8" fillId="0" borderId="5" xfId="0" applyNumberFormat="1" applyFont="1" applyFill="1" applyBorder="1" applyAlignment="1">
      <alignment horizontal="right" vertical="center" wrapText="1"/>
    </xf>
    <xf numFmtId="0" fontId="8" fillId="0" borderId="0" xfId="0" applyFont="1" applyFill="1" applyAlignment="1">
      <alignment horizontal="left" wrapText="1"/>
    </xf>
    <xf numFmtId="3" fontId="19" fillId="0" borderId="4" xfId="0" applyNumberFormat="1" applyFont="1" applyFill="1" applyBorder="1" applyAlignment="1">
      <alignment horizontal="right" vertical="center" wrapText="1"/>
    </xf>
    <xf numFmtId="3" fontId="19" fillId="0" borderId="5" xfId="0" applyNumberFormat="1" applyFont="1" applyFill="1" applyBorder="1" applyAlignment="1">
      <alignment horizontal="right" vertical="center" wrapText="1"/>
    </xf>
    <xf numFmtId="3" fontId="19" fillId="0" borderId="4" xfId="0" applyNumberFormat="1" applyFont="1" applyFill="1" applyBorder="1" applyAlignment="1">
      <alignment horizontal="center" vertical="center" wrapText="1"/>
    </xf>
    <xf numFmtId="3" fontId="19" fillId="0" borderId="5" xfId="0" applyNumberFormat="1" applyFont="1" applyFill="1" applyBorder="1" applyAlignment="1">
      <alignment horizontal="center" vertical="center" wrapText="1"/>
    </xf>
  </cellXfs>
  <cellStyles count="5">
    <cellStyle name="Normal_Доходи" xfId="1"/>
    <cellStyle name="Обычный" xfId="0" builtinId="0"/>
    <cellStyle name="Обычный 2" xfId="2"/>
    <cellStyle name="Обычный 4" xfId="3"/>
    <cellStyle name="Обычный 5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320"/>
  <sheetViews>
    <sheetView showZeros="0" view="pageBreakPreview" zoomScale="70" zoomScaleNormal="50" zoomScaleSheetLayoutView="70" workbookViewId="0">
      <selection activeCell="C1" sqref="C1:C10"/>
    </sheetView>
  </sheetViews>
  <sheetFormatPr defaultColWidth="9.140625" defaultRowHeight="12.75" x14ac:dyDescent="0.2"/>
  <cols>
    <col min="1" max="1" width="17.42578125" style="1" customWidth="1"/>
    <col min="2" max="2" width="94.7109375" style="1" customWidth="1"/>
    <col min="3" max="3" width="50.140625" style="4" customWidth="1"/>
    <col min="4" max="16384" width="9.140625" style="1"/>
  </cols>
  <sheetData>
    <row r="1" spans="1:3" ht="18.75" x14ac:dyDescent="0.3">
      <c r="A1" s="4"/>
      <c r="B1" s="4"/>
      <c r="C1" s="21" t="s">
        <v>76</v>
      </c>
    </row>
    <row r="2" spans="1:3" ht="18.75" x14ac:dyDescent="0.3">
      <c r="A2" s="4"/>
      <c r="B2" s="4"/>
      <c r="C2" s="21" t="s">
        <v>29</v>
      </c>
    </row>
    <row r="3" spans="1:3" ht="23.25" customHeight="1" x14ac:dyDescent="0.3">
      <c r="A3" s="4"/>
      <c r="B3" s="4"/>
      <c r="C3" s="55" t="s">
        <v>67</v>
      </c>
    </row>
    <row r="4" spans="1:3" ht="18.75" x14ac:dyDescent="0.3">
      <c r="A4" s="4"/>
      <c r="B4" s="4"/>
      <c r="C4" s="77" t="s">
        <v>77</v>
      </c>
    </row>
    <row r="5" spans="1:3" ht="18.75" x14ac:dyDescent="0.3">
      <c r="A5" s="4"/>
      <c r="B5" s="4"/>
      <c r="C5" s="55" t="s">
        <v>41</v>
      </c>
    </row>
    <row r="6" spans="1:3" ht="18.75" x14ac:dyDescent="0.3">
      <c r="A6" s="4"/>
      <c r="B6" s="4"/>
      <c r="C6" s="55" t="s">
        <v>42</v>
      </c>
    </row>
    <row r="7" spans="1:3" ht="18.75" x14ac:dyDescent="0.3">
      <c r="A7" s="4"/>
      <c r="B7" s="4"/>
      <c r="C7" s="55" t="s">
        <v>43</v>
      </c>
    </row>
    <row r="8" spans="1:3" ht="20.25" customHeight="1" x14ac:dyDescent="0.3">
      <c r="A8" s="11"/>
      <c r="B8" s="11"/>
      <c r="C8" s="55" t="s">
        <v>44</v>
      </c>
    </row>
    <row r="9" spans="1:3" ht="21" customHeight="1" x14ac:dyDescent="0.3">
      <c r="A9" s="11"/>
      <c r="B9" s="11"/>
      <c r="C9" s="55" t="s">
        <v>45</v>
      </c>
    </row>
    <row r="10" spans="1:3" ht="21" customHeight="1" x14ac:dyDescent="0.3">
      <c r="A10" s="11"/>
      <c r="B10" s="11"/>
      <c r="C10" s="55" t="s">
        <v>49</v>
      </c>
    </row>
    <row r="11" spans="1:3" ht="34.5" customHeight="1" x14ac:dyDescent="0.2">
      <c r="A11" s="88" t="s">
        <v>37</v>
      </c>
      <c r="B11" s="88"/>
      <c r="C11" s="88"/>
    </row>
    <row r="12" spans="1:3" ht="18" customHeight="1" x14ac:dyDescent="0.3">
      <c r="A12" s="49"/>
      <c r="B12" s="48" t="s">
        <v>51</v>
      </c>
      <c r="C12" s="49"/>
    </row>
    <row r="13" spans="1:3" ht="18" customHeight="1" x14ac:dyDescent="0.3">
      <c r="B13" s="47" t="s">
        <v>36</v>
      </c>
      <c r="C13" s="50"/>
    </row>
    <row r="14" spans="1:3" ht="44.25" customHeight="1" x14ac:dyDescent="0.2">
      <c r="A14" s="88" t="s">
        <v>15</v>
      </c>
      <c r="B14" s="88"/>
      <c r="C14" s="88"/>
    </row>
    <row r="15" spans="1:3" ht="26.25" customHeight="1" x14ac:dyDescent="0.2">
      <c r="A15" s="20"/>
      <c r="B15" s="20"/>
      <c r="C15" s="22" t="s">
        <v>20</v>
      </c>
    </row>
    <row r="16" spans="1:3" s="3" customFormat="1" ht="102" customHeight="1" x14ac:dyDescent="0.7">
      <c r="A16" s="14" t="s">
        <v>19</v>
      </c>
      <c r="B16" s="14" t="s">
        <v>5</v>
      </c>
      <c r="C16" s="14" t="s">
        <v>2</v>
      </c>
    </row>
    <row r="17" spans="1:3" s="2" customFormat="1" ht="34.5" customHeight="1" x14ac:dyDescent="0.85">
      <c r="A17" s="89" t="s">
        <v>16</v>
      </c>
      <c r="B17" s="90"/>
      <c r="C17" s="91"/>
    </row>
    <row r="18" spans="1:3" s="54" customFormat="1" ht="24.75" customHeight="1" x14ac:dyDescent="0.85">
      <c r="A18" s="32">
        <v>41020100</v>
      </c>
      <c r="B18" s="32" t="s">
        <v>21</v>
      </c>
      <c r="C18" s="36">
        <f>C19</f>
        <v>17141600</v>
      </c>
    </row>
    <row r="19" spans="1:3" s="54" customFormat="1" ht="24.75" customHeight="1" x14ac:dyDescent="0.85">
      <c r="A19" s="37">
        <v>9900000000</v>
      </c>
      <c r="B19" s="37" t="s">
        <v>0</v>
      </c>
      <c r="C19" s="57">
        <v>17141600</v>
      </c>
    </row>
    <row r="20" spans="1:3" s="54" customFormat="1" ht="24.75" customHeight="1" x14ac:dyDescent="0.85">
      <c r="A20" s="32">
        <v>41033900</v>
      </c>
      <c r="B20" s="32" t="s">
        <v>39</v>
      </c>
      <c r="C20" s="36">
        <f>C21</f>
        <v>64899500</v>
      </c>
    </row>
    <row r="21" spans="1:3" s="54" customFormat="1" ht="24.75" customHeight="1" x14ac:dyDescent="0.85">
      <c r="A21" s="37">
        <v>9900000000</v>
      </c>
      <c r="B21" s="37" t="s">
        <v>0</v>
      </c>
      <c r="C21" s="57">
        <v>64899500</v>
      </c>
    </row>
    <row r="22" spans="1:3" s="54" customFormat="1" ht="64.5" customHeight="1" x14ac:dyDescent="0.85">
      <c r="A22" s="32">
        <v>41040200</v>
      </c>
      <c r="B22" s="32" t="s">
        <v>50</v>
      </c>
      <c r="C22" s="36">
        <f>C23</f>
        <v>750000</v>
      </c>
    </row>
    <row r="23" spans="1:3" s="54" customFormat="1" ht="24.75" customHeight="1" x14ac:dyDescent="0.85">
      <c r="A23" s="62" t="s">
        <v>52</v>
      </c>
      <c r="B23" s="37" t="s">
        <v>31</v>
      </c>
      <c r="C23" s="57">
        <v>750000</v>
      </c>
    </row>
    <row r="24" spans="1:3" s="54" customFormat="1" ht="39.75" customHeight="1" x14ac:dyDescent="0.85">
      <c r="A24" s="32">
        <v>41051000</v>
      </c>
      <c r="B24" s="32" t="s">
        <v>46</v>
      </c>
      <c r="C24" s="36">
        <f>C26</f>
        <v>1094905</v>
      </c>
    </row>
    <row r="25" spans="1:3" s="54" customFormat="1" ht="24.75" customHeight="1" x14ac:dyDescent="0.85">
      <c r="A25" s="32"/>
      <c r="B25" s="38" t="s">
        <v>10</v>
      </c>
      <c r="C25" s="63"/>
    </row>
    <row r="26" spans="1:3" s="54" customFormat="1" ht="24" customHeight="1" x14ac:dyDescent="0.85">
      <c r="A26" s="32"/>
      <c r="B26" s="38" t="s">
        <v>47</v>
      </c>
      <c r="C26" s="64">
        <f>1094905</f>
        <v>1094905</v>
      </c>
    </row>
    <row r="27" spans="1:3" s="54" customFormat="1" ht="27.75" customHeight="1" x14ac:dyDescent="0.85">
      <c r="A27" s="62" t="s">
        <v>52</v>
      </c>
      <c r="B27" s="37" t="s">
        <v>31</v>
      </c>
      <c r="C27" s="57">
        <f>C26</f>
        <v>1094905</v>
      </c>
    </row>
    <row r="28" spans="1:3" s="54" customFormat="1" ht="57.75" customHeight="1" x14ac:dyDescent="0.85">
      <c r="A28" s="32">
        <v>41051200</v>
      </c>
      <c r="B28" s="32" t="s">
        <v>63</v>
      </c>
      <c r="C28" s="36">
        <f>C31</f>
        <v>81363</v>
      </c>
    </row>
    <row r="29" spans="1:3" s="54" customFormat="1" ht="27.75" customHeight="1" x14ac:dyDescent="0.85">
      <c r="A29" s="32"/>
      <c r="B29" s="38" t="s">
        <v>10</v>
      </c>
      <c r="C29" s="36"/>
    </row>
    <row r="30" spans="1:3" s="54" customFormat="1" ht="27.75" customHeight="1" x14ac:dyDescent="0.85">
      <c r="A30" s="32"/>
      <c r="B30" s="38" t="s">
        <v>64</v>
      </c>
      <c r="C30" s="34">
        <v>81363</v>
      </c>
    </row>
    <row r="31" spans="1:3" s="54" customFormat="1" ht="27.75" customHeight="1" x14ac:dyDescent="0.85">
      <c r="A31" s="62" t="s">
        <v>52</v>
      </c>
      <c r="B31" s="37" t="s">
        <v>31</v>
      </c>
      <c r="C31" s="57">
        <v>81363</v>
      </c>
    </row>
    <row r="32" spans="1:3" s="54" customFormat="1" ht="39.75" customHeight="1" x14ac:dyDescent="0.85">
      <c r="A32" s="32">
        <v>41053900</v>
      </c>
      <c r="B32" s="32" t="s">
        <v>27</v>
      </c>
      <c r="C32" s="36">
        <f>C36+C39</f>
        <v>1375964</v>
      </c>
    </row>
    <row r="33" spans="1:3" s="54" customFormat="1" ht="24.75" customHeight="1" x14ac:dyDescent="0.85">
      <c r="A33" s="32"/>
      <c r="B33" s="38" t="s">
        <v>10</v>
      </c>
      <c r="C33" s="39"/>
    </row>
    <row r="34" spans="1:3" s="17" customFormat="1" ht="46.5" customHeight="1" x14ac:dyDescent="0.2">
      <c r="A34" s="32"/>
      <c r="B34" s="38" t="s">
        <v>11</v>
      </c>
      <c r="C34" s="34">
        <v>16150</v>
      </c>
    </row>
    <row r="35" spans="1:3" s="17" customFormat="1" ht="46.5" customHeight="1" x14ac:dyDescent="0.2">
      <c r="A35" s="32"/>
      <c r="B35" s="38" t="s">
        <v>62</v>
      </c>
      <c r="C35" s="34">
        <v>1130000</v>
      </c>
    </row>
    <row r="36" spans="1:3" s="17" customFormat="1" ht="24.75" customHeight="1" x14ac:dyDescent="0.3">
      <c r="A36" s="62" t="s">
        <v>52</v>
      </c>
      <c r="B36" s="37" t="s">
        <v>31</v>
      </c>
      <c r="C36" s="57">
        <f>C34+C35</f>
        <v>1146150</v>
      </c>
    </row>
    <row r="37" spans="1:3" s="17" customFormat="1" ht="45" customHeight="1" x14ac:dyDescent="0.2">
      <c r="A37" s="40"/>
      <c r="B37" s="33" t="s">
        <v>32</v>
      </c>
      <c r="C37" s="34">
        <v>153460</v>
      </c>
    </row>
    <row r="38" spans="1:3" s="17" customFormat="1" ht="65.25" customHeight="1" x14ac:dyDescent="0.2">
      <c r="A38" s="40"/>
      <c r="B38" s="33" t="s">
        <v>33</v>
      </c>
      <c r="C38" s="34">
        <v>76354</v>
      </c>
    </row>
    <row r="39" spans="1:3" s="17" customFormat="1" ht="24.75" customHeight="1" x14ac:dyDescent="0.2">
      <c r="A39" s="41" t="s">
        <v>53</v>
      </c>
      <c r="B39" s="35" t="s">
        <v>48</v>
      </c>
      <c r="C39" s="57">
        <f>SUM(C37:C38)</f>
        <v>229814</v>
      </c>
    </row>
    <row r="40" spans="1:3" s="17" customFormat="1" ht="24" customHeight="1" x14ac:dyDescent="0.2">
      <c r="A40" s="40">
        <v>41040400</v>
      </c>
      <c r="B40" s="32" t="s">
        <v>22</v>
      </c>
      <c r="C40" s="36">
        <f>C46+C50+C53</f>
        <v>6094909</v>
      </c>
    </row>
    <row r="41" spans="1:3" s="17" customFormat="1" ht="24" customHeight="1" x14ac:dyDescent="0.2">
      <c r="A41" s="40"/>
      <c r="B41" s="33" t="s">
        <v>10</v>
      </c>
      <c r="C41" s="56"/>
    </row>
    <row r="42" spans="1:3" s="17" customFormat="1" ht="42.75" customHeight="1" x14ac:dyDescent="0.2">
      <c r="A42" s="40"/>
      <c r="B42" s="33" t="s">
        <v>32</v>
      </c>
      <c r="C42" s="34">
        <v>1540345</v>
      </c>
    </row>
    <row r="43" spans="1:3" s="17" customFormat="1" ht="60.75" customHeight="1" x14ac:dyDescent="0.2">
      <c r="A43" s="40"/>
      <c r="B43" s="33" t="s">
        <v>33</v>
      </c>
      <c r="C43" s="34">
        <f>2069934+80000</f>
        <v>2149934</v>
      </c>
    </row>
    <row r="44" spans="1:3" s="17" customFormat="1" ht="42" customHeight="1" x14ac:dyDescent="0.2">
      <c r="A44" s="40"/>
      <c r="B44" s="33" t="s">
        <v>34</v>
      </c>
      <c r="C44" s="34">
        <v>187907</v>
      </c>
    </row>
    <row r="45" spans="1:3" s="17" customFormat="1" ht="24.75" customHeight="1" x14ac:dyDescent="0.2">
      <c r="A45" s="40"/>
      <c r="B45" s="33" t="s">
        <v>23</v>
      </c>
      <c r="C45" s="34">
        <v>110000</v>
      </c>
    </row>
    <row r="46" spans="1:3" s="17" customFormat="1" ht="30.75" customHeight="1" x14ac:dyDescent="0.2">
      <c r="A46" s="41" t="s">
        <v>54</v>
      </c>
      <c r="B46" s="35" t="s">
        <v>35</v>
      </c>
      <c r="C46" s="57">
        <f>SUM(C42:C45)</f>
        <v>3988186</v>
      </c>
    </row>
    <row r="47" spans="1:3" s="17" customFormat="1" ht="41.25" customHeight="1" x14ac:dyDescent="0.2">
      <c r="A47" s="40"/>
      <c r="B47" s="33" t="s">
        <v>32</v>
      </c>
      <c r="C47" s="34">
        <f>520000+250000+150000</f>
        <v>920000</v>
      </c>
    </row>
    <row r="48" spans="1:3" s="17" customFormat="1" ht="59.25" customHeight="1" x14ac:dyDescent="0.2">
      <c r="A48" s="40"/>
      <c r="B48" s="33" t="s">
        <v>33</v>
      </c>
      <c r="C48" s="34">
        <v>910382</v>
      </c>
    </row>
    <row r="49" spans="1:3" s="17" customFormat="1" ht="30.75" customHeight="1" x14ac:dyDescent="0.2">
      <c r="A49" s="40"/>
      <c r="B49" s="33" t="s">
        <v>23</v>
      </c>
      <c r="C49" s="34">
        <v>70000</v>
      </c>
    </row>
    <row r="50" spans="1:3" s="17" customFormat="1" ht="30.75" customHeight="1" x14ac:dyDescent="0.2">
      <c r="A50" s="41" t="s">
        <v>55</v>
      </c>
      <c r="B50" s="35" t="s">
        <v>40</v>
      </c>
      <c r="C50" s="57">
        <f>SUM(C47:C49)</f>
        <v>1900382</v>
      </c>
    </row>
    <row r="51" spans="1:3" s="17" customFormat="1" ht="43.5" customHeight="1" x14ac:dyDescent="0.2">
      <c r="A51" s="40"/>
      <c r="B51" s="33" t="s">
        <v>32</v>
      </c>
      <c r="C51" s="34">
        <v>42983</v>
      </c>
    </row>
    <row r="52" spans="1:3" s="17" customFormat="1" ht="63" customHeight="1" x14ac:dyDescent="0.2">
      <c r="A52" s="40"/>
      <c r="B52" s="33" t="s">
        <v>33</v>
      </c>
      <c r="C52" s="34">
        <v>163358</v>
      </c>
    </row>
    <row r="53" spans="1:3" s="17" customFormat="1" ht="30.75" customHeight="1" x14ac:dyDescent="0.2">
      <c r="A53" s="41" t="s">
        <v>53</v>
      </c>
      <c r="B53" s="35" t="s">
        <v>48</v>
      </c>
      <c r="C53" s="57">
        <f>SUM(C51:C52)</f>
        <v>206341</v>
      </c>
    </row>
    <row r="54" spans="1:3" s="17" customFormat="1" ht="62.25" customHeight="1" x14ac:dyDescent="0.2">
      <c r="A54" s="40">
        <v>41057700</v>
      </c>
      <c r="B54" s="32" t="s">
        <v>72</v>
      </c>
      <c r="C54" s="36">
        <f>C56</f>
        <v>88280</v>
      </c>
    </row>
    <row r="55" spans="1:3" s="17" customFormat="1" ht="24" customHeight="1" x14ac:dyDescent="0.2">
      <c r="A55" s="40"/>
      <c r="B55" s="33" t="s">
        <v>10</v>
      </c>
      <c r="C55" s="56"/>
    </row>
    <row r="56" spans="1:3" s="17" customFormat="1" ht="42.75" customHeight="1" x14ac:dyDescent="0.2">
      <c r="A56" s="40"/>
      <c r="B56" s="33" t="s">
        <v>73</v>
      </c>
      <c r="C56" s="34">
        <v>88280</v>
      </c>
    </row>
    <row r="57" spans="1:3" s="17" customFormat="1" ht="24.75" customHeight="1" x14ac:dyDescent="0.3">
      <c r="A57" s="62" t="s">
        <v>52</v>
      </c>
      <c r="B57" s="37" t="s">
        <v>31</v>
      </c>
      <c r="C57" s="57">
        <f>C55+C56</f>
        <v>88280</v>
      </c>
    </row>
    <row r="58" spans="1:3" s="17" customFormat="1" ht="30.75" customHeight="1" x14ac:dyDescent="0.2">
      <c r="A58" s="59"/>
      <c r="B58" s="60"/>
      <c r="C58" s="61"/>
    </row>
    <row r="59" spans="1:3" s="6" customFormat="1" ht="19.5" customHeight="1" x14ac:dyDescent="0.2">
      <c r="A59" s="40"/>
      <c r="B59" s="40"/>
      <c r="C59" s="36"/>
    </row>
    <row r="60" spans="1:3" s="10" customFormat="1" ht="29.25" customHeight="1" x14ac:dyDescent="1">
      <c r="A60" s="42"/>
      <c r="B60" s="43" t="s">
        <v>12</v>
      </c>
      <c r="C60" s="36">
        <f>C61+C62</f>
        <v>91526521</v>
      </c>
    </row>
    <row r="61" spans="1:3" s="10" customFormat="1" ht="29.25" customHeight="1" x14ac:dyDescent="1">
      <c r="A61" s="42"/>
      <c r="B61" s="43" t="s">
        <v>3</v>
      </c>
      <c r="C61" s="36">
        <f>C18+C20+C22+C24+C32+C40+C28+C54</f>
        <v>91526521</v>
      </c>
    </row>
    <row r="62" spans="1:3" s="10" customFormat="1" ht="29.25" customHeight="1" x14ac:dyDescent="1">
      <c r="A62" s="42"/>
      <c r="B62" s="43" t="s">
        <v>4</v>
      </c>
      <c r="C62" s="36">
        <v>0</v>
      </c>
    </row>
    <row r="63" spans="1:3" s="6" customFormat="1" ht="0.75" customHeight="1" x14ac:dyDescent="0.25">
      <c r="A63" s="44"/>
      <c r="B63" s="44"/>
      <c r="C63" s="44"/>
    </row>
    <row r="64" spans="1:3" ht="18" x14ac:dyDescent="0.25">
      <c r="A64" s="45"/>
      <c r="B64" s="45"/>
      <c r="C64" s="45"/>
    </row>
    <row r="65" spans="1:3" ht="18" x14ac:dyDescent="0.25">
      <c r="A65" s="45"/>
      <c r="B65" s="45"/>
      <c r="C65" s="46"/>
    </row>
    <row r="66" spans="1:3" ht="18" x14ac:dyDescent="0.25">
      <c r="A66" s="45"/>
      <c r="B66" s="45"/>
      <c r="C66" s="46"/>
    </row>
    <row r="67" spans="1:3" ht="18" x14ac:dyDescent="0.25">
      <c r="A67" s="45"/>
      <c r="B67" s="45"/>
      <c r="C67" s="45"/>
    </row>
    <row r="68" spans="1:3" ht="18" x14ac:dyDescent="0.25">
      <c r="A68" s="45"/>
      <c r="B68" s="45"/>
      <c r="C68" s="45"/>
    </row>
    <row r="69" spans="1:3" ht="18" x14ac:dyDescent="0.25">
      <c r="A69" s="45"/>
      <c r="B69" s="45"/>
      <c r="C69" s="45"/>
    </row>
    <row r="70" spans="1:3" ht="18" x14ac:dyDescent="0.25">
      <c r="A70" s="45"/>
      <c r="B70" s="45"/>
      <c r="C70" s="45"/>
    </row>
    <row r="71" spans="1:3" ht="18" x14ac:dyDescent="0.25">
      <c r="A71" s="45"/>
      <c r="B71" s="45"/>
      <c r="C71" s="45"/>
    </row>
    <row r="72" spans="1:3" ht="18" x14ac:dyDescent="0.25">
      <c r="A72" s="45"/>
      <c r="B72" s="45"/>
      <c r="C72" s="45"/>
    </row>
    <row r="73" spans="1:3" ht="18" x14ac:dyDescent="0.25">
      <c r="A73" s="45"/>
      <c r="B73" s="45"/>
      <c r="C73" s="45"/>
    </row>
    <row r="74" spans="1:3" ht="18" x14ac:dyDescent="0.25">
      <c r="A74" s="45"/>
      <c r="B74" s="45"/>
      <c r="C74" s="45"/>
    </row>
    <row r="75" spans="1:3" ht="18" x14ac:dyDescent="0.25">
      <c r="A75" s="45"/>
      <c r="B75" s="45"/>
      <c r="C75" s="45"/>
    </row>
    <row r="76" spans="1:3" ht="18" x14ac:dyDescent="0.25">
      <c r="A76" s="45"/>
      <c r="B76" s="45"/>
      <c r="C76" s="45"/>
    </row>
    <row r="77" spans="1:3" ht="18" x14ac:dyDescent="0.25">
      <c r="A77" s="45"/>
      <c r="B77" s="45"/>
      <c r="C77" s="45"/>
    </row>
    <row r="78" spans="1:3" ht="18" x14ac:dyDescent="0.25">
      <c r="A78" s="45"/>
      <c r="B78" s="45"/>
      <c r="C78" s="45"/>
    </row>
    <row r="79" spans="1:3" ht="18" x14ac:dyDescent="0.25">
      <c r="A79" s="45"/>
      <c r="B79" s="45"/>
      <c r="C79" s="45"/>
    </row>
    <row r="80" spans="1:3" ht="18" x14ac:dyDescent="0.25">
      <c r="A80" s="45"/>
      <c r="B80" s="45"/>
      <c r="C80" s="45"/>
    </row>
    <row r="81" spans="1:3" ht="18" x14ac:dyDescent="0.25">
      <c r="A81" s="45"/>
      <c r="B81" s="45"/>
      <c r="C81" s="45"/>
    </row>
    <row r="82" spans="1:3" ht="18" x14ac:dyDescent="0.25">
      <c r="A82" s="45"/>
      <c r="B82" s="45"/>
      <c r="C82" s="45"/>
    </row>
    <row r="83" spans="1:3" ht="18" x14ac:dyDescent="0.25">
      <c r="A83" s="45"/>
      <c r="B83" s="45"/>
      <c r="C83" s="45"/>
    </row>
    <row r="84" spans="1:3" ht="18" x14ac:dyDescent="0.25">
      <c r="A84" s="45"/>
      <c r="B84" s="45"/>
      <c r="C84" s="45"/>
    </row>
    <row r="85" spans="1:3" ht="18" x14ac:dyDescent="0.25">
      <c r="A85" s="45"/>
      <c r="B85" s="45"/>
      <c r="C85" s="45"/>
    </row>
    <row r="86" spans="1:3" ht="18" x14ac:dyDescent="0.25">
      <c r="A86" s="45"/>
      <c r="B86" s="45"/>
      <c r="C86" s="45"/>
    </row>
    <row r="87" spans="1:3" ht="18" x14ac:dyDescent="0.25">
      <c r="A87" s="45"/>
      <c r="B87" s="45"/>
      <c r="C87" s="45"/>
    </row>
    <row r="88" spans="1:3" ht="18" x14ac:dyDescent="0.25">
      <c r="A88" s="45"/>
      <c r="B88" s="45"/>
      <c r="C88" s="45"/>
    </row>
    <row r="89" spans="1:3" ht="18" x14ac:dyDescent="0.25">
      <c r="A89" s="45"/>
      <c r="B89" s="45"/>
      <c r="C89" s="45"/>
    </row>
    <row r="90" spans="1:3" ht="18" x14ac:dyDescent="0.25">
      <c r="A90" s="45"/>
      <c r="B90" s="45"/>
      <c r="C90" s="45"/>
    </row>
    <row r="91" spans="1:3" ht="18" x14ac:dyDescent="0.25">
      <c r="A91" s="45"/>
      <c r="B91" s="45"/>
      <c r="C91" s="45"/>
    </row>
    <row r="92" spans="1:3" ht="18" x14ac:dyDescent="0.25">
      <c r="A92" s="45"/>
      <c r="B92" s="45"/>
      <c r="C92" s="45"/>
    </row>
    <row r="93" spans="1:3" ht="18" x14ac:dyDescent="0.25">
      <c r="A93" s="45"/>
      <c r="B93" s="45"/>
      <c r="C93" s="45"/>
    </row>
    <row r="94" spans="1:3" ht="18" x14ac:dyDescent="0.25">
      <c r="A94" s="45"/>
      <c r="B94" s="45"/>
      <c r="C94" s="45"/>
    </row>
    <row r="95" spans="1:3" ht="18" x14ac:dyDescent="0.25">
      <c r="A95" s="45"/>
      <c r="B95" s="45"/>
      <c r="C95" s="45"/>
    </row>
    <row r="96" spans="1:3" ht="18" x14ac:dyDescent="0.25">
      <c r="A96" s="45"/>
      <c r="B96" s="45"/>
      <c r="C96" s="45"/>
    </row>
    <row r="97" spans="1:3" ht="18" x14ac:dyDescent="0.25">
      <c r="A97" s="45"/>
      <c r="B97" s="45"/>
      <c r="C97" s="45"/>
    </row>
    <row r="98" spans="1:3" ht="18" x14ac:dyDescent="0.25">
      <c r="A98" s="45"/>
      <c r="B98" s="45"/>
      <c r="C98" s="45"/>
    </row>
    <row r="99" spans="1:3" ht="18" x14ac:dyDescent="0.25">
      <c r="A99" s="45"/>
      <c r="B99" s="45"/>
      <c r="C99" s="45"/>
    </row>
    <row r="100" spans="1:3" ht="18" x14ac:dyDescent="0.25">
      <c r="A100" s="45"/>
      <c r="B100" s="45"/>
      <c r="C100" s="45"/>
    </row>
    <row r="101" spans="1:3" ht="18" x14ac:dyDescent="0.25">
      <c r="A101" s="45"/>
      <c r="B101" s="45"/>
      <c r="C101" s="45"/>
    </row>
    <row r="102" spans="1:3" ht="18" x14ac:dyDescent="0.25">
      <c r="A102" s="45"/>
      <c r="B102" s="45"/>
      <c r="C102" s="45"/>
    </row>
    <row r="103" spans="1:3" ht="18" x14ac:dyDescent="0.25">
      <c r="A103" s="45"/>
      <c r="B103" s="45"/>
      <c r="C103" s="45"/>
    </row>
    <row r="104" spans="1:3" ht="18" x14ac:dyDescent="0.25">
      <c r="A104" s="45"/>
      <c r="B104" s="45"/>
      <c r="C104" s="45"/>
    </row>
    <row r="105" spans="1:3" ht="18" x14ac:dyDescent="0.25">
      <c r="A105" s="45"/>
      <c r="B105" s="45"/>
      <c r="C105" s="45"/>
    </row>
    <row r="106" spans="1:3" ht="18" x14ac:dyDescent="0.25">
      <c r="A106" s="45"/>
      <c r="B106" s="45"/>
      <c r="C106" s="45"/>
    </row>
    <row r="107" spans="1:3" ht="18" x14ac:dyDescent="0.25">
      <c r="A107" s="45"/>
      <c r="B107" s="45"/>
      <c r="C107" s="45"/>
    </row>
    <row r="108" spans="1:3" ht="18" x14ac:dyDescent="0.25">
      <c r="A108" s="11"/>
      <c r="B108" s="11"/>
      <c r="C108" s="11"/>
    </row>
    <row r="109" spans="1:3" ht="18" x14ac:dyDescent="0.25">
      <c r="A109" s="11"/>
      <c r="B109" s="11"/>
      <c r="C109" s="11"/>
    </row>
    <row r="110" spans="1:3" ht="18" x14ac:dyDescent="0.25">
      <c r="A110" s="11"/>
      <c r="B110" s="11"/>
      <c r="C110" s="11"/>
    </row>
    <row r="111" spans="1:3" ht="18" x14ac:dyDescent="0.25">
      <c r="A111" s="11"/>
      <c r="B111" s="11"/>
      <c r="C111" s="11"/>
    </row>
    <row r="112" spans="1:3" ht="18" x14ac:dyDescent="0.25">
      <c r="A112" s="11"/>
      <c r="B112" s="11"/>
      <c r="C112" s="11"/>
    </row>
    <row r="113" spans="1:3" ht="18" x14ac:dyDescent="0.25">
      <c r="A113" s="11"/>
      <c r="B113" s="11"/>
      <c r="C113" s="11"/>
    </row>
    <row r="114" spans="1:3" ht="18" x14ac:dyDescent="0.25">
      <c r="A114" s="7"/>
      <c r="B114" s="7"/>
      <c r="C114" s="11"/>
    </row>
    <row r="115" spans="1:3" ht="18" x14ac:dyDescent="0.25">
      <c r="A115" s="7"/>
      <c r="B115" s="7"/>
      <c r="C115" s="11"/>
    </row>
    <row r="116" spans="1:3" ht="18" x14ac:dyDescent="0.25">
      <c r="A116" s="7"/>
      <c r="B116" s="7"/>
      <c r="C116" s="11"/>
    </row>
    <row r="117" spans="1:3" ht="18" x14ac:dyDescent="0.25">
      <c r="A117" s="7"/>
      <c r="B117" s="7"/>
      <c r="C117" s="11"/>
    </row>
    <row r="118" spans="1:3" ht="18" x14ac:dyDescent="0.25">
      <c r="A118" s="7"/>
      <c r="B118" s="7"/>
      <c r="C118" s="11"/>
    </row>
    <row r="119" spans="1:3" ht="18" x14ac:dyDescent="0.25">
      <c r="A119" s="7"/>
      <c r="B119" s="7"/>
      <c r="C119" s="11"/>
    </row>
    <row r="120" spans="1:3" ht="18" x14ac:dyDescent="0.25">
      <c r="A120" s="7"/>
      <c r="B120" s="7"/>
      <c r="C120" s="11"/>
    </row>
    <row r="121" spans="1:3" ht="18" x14ac:dyDescent="0.25">
      <c r="A121" s="7"/>
      <c r="B121" s="7"/>
      <c r="C121" s="11"/>
    </row>
    <row r="122" spans="1:3" ht="18" x14ac:dyDescent="0.25">
      <c r="A122" s="7"/>
      <c r="B122" s="7"/>
      <c r="C122" s="11"/>
    </row>
    <row r="123" spans="1:3" ht="18" x14ac:dyDescent="0.25">
      <c r="A123" s="7"/>
      <c r="B123" s="7"/>
      <c r="C123" s="11"/>
    </row>
    <row r="124" spans="1:3" ht="18" x14ac:dyDescent="0.25">
      <c r="A124" s="7"/>
      <c r="B124" s="7"/>
      <c r="C124" s="11"/>
    </row>
    <row r="125" spans="1:3" ht="18" x14ac:dyDescent="0.25">
      <c r="A125" s="7"/>
      <c r="B125" s="7"/>
      <c r="C125" s="11"/>
    </row>
    <row r="126" spans="1:3" ht="18" x14ac:dyDescent="0.25">
      <c r="A126" s="7"/>
      <c r="B126" s="7"/>
      <c r="C126" s="11"/>
    </row>
    <row r="127" spans="1:3" ht="18" x14ac:dyDescent="0.25">
      <c r="A127" s="7"/>
      <c r="B127" s="7"/>
      <c r="C127" s="11"/>
    </row>
    <row r="128" spans="1:3" ht="18" x14ac:dyDescent="0.25">
      <c r="A128" s="7"/>
      <c r="B128" s="7"/>
      <c r="C128" s="11"/>
    </row>
    <row r="129" spans="1:3" ht="18" x14ac:dyDescent="0.25">
      <c r="A129" s="7"/>
      <c r="B129" s="7"/>
      <c r="C129" s="11"/>
    </row>
    <row r="130" spans="1:3" ht="18" x14ac:dyDescent="0.25">
      <c r="A130" s="7"/>
      <c r="B130" s="7"/>
      <c r="C130" s="11"/>
    </row>
    <row r="131" spans="1:3" ht="18" x14ac:dyDescent="0.25">
      <c r="A131" s="7"/>
      <c r="B131" s="7"/>
      <c r="C131" s="11"/>
    </row>
    <row r="132" spans="1:3" ht="18" x14ac:dyDescent="0.25">
      <c r="A132" s="7"/>
      <c r="B132" s="7"/>
      <c r="C132" s="11"/>
    </row>
    <row r="133" spans="1:3" ht="18" x14ac:dyDescent="0.25">
      <c r="A133" s="7"/>
      <c r="B133" s="7"/>
      <c r="C133" s="11"/>
    </row>
    <row r="134" spans="1:3" ht="18" x14ac:dyDescent="0.25">
      <c r="A134" s="7"/>
      <c r="B134" s="7"/>
      <c r="C134" s="11"/>
    </row>
    <row r="135" spans="1:3" ht="18" x14ac:dyDescent="0.25">
      <c r="A135" s="7"/>
      <c r="B135" s="7"/>
      <c r="C135" s="11"/>
    </row>
    <row r="136" spans="1:3" ht="18" x14ac:dyDescent="0.25">
      <c r="A136" s="7"/>
      <c r="B136" s="7"/>
      <c r="C136" s="11"/>
    </row>
    <row r="137" spans="1:3" ht="18" x14ac:dyDescent="0.25">
      <c r="A137" s="7"/>
      <c r="B137" s="7"/>
      <c r="C137" s="11"/>
    </row>
    <row r="138" spans="1:3" ht="18" x14ac:dyDescent="0.25">
      <c r="A138" s="7"/>
      <c r="B138" s="7"/>
      <c r="C138" s="11"/>
    </row>
    <row r="139" spans="1:3" ht="18" x14ac:dyDescent="0.25">
      <c r="A139" s="7"/>
      <c r="B139" s="7"/>
      <c r="C139" s="11"/>
    </row>
    <row r="140" spans="1:3" ht="18" x14ac:dyDescent="0.25">
      <c r="A140" s="7"/>
      <c r="B140" s="7"/>
      <c r="C140" s="11"/>
    </row>
    <row r="141" spans="1:3" ht="18" x14ac:dyDescent="0.25">
      <c r="A141" s="7"/>
      <c r="B141" s="7"/>
      <c r="C141" s="11"/>
    </row>
    <row r="142" spans="1:3" ht="18" x14ac:dyDescent="0.25">
      <c r="A142" s="7"/>
      <c r="B142" s="7"/>
      <c r="C142" s="11"/>
    </row>
    <row r="143" spans="1:3" ht="18" x14ac:dyDescent="0.25">
      <c r="A143" s="7"/>
      <c r="B143" s="7"/>
      <c r="C143" s="11"/>
    </row>
    <row r="144" spans="1:3" ht="18" x14ac:dyDescent="0.25">
      <c r="A144" s="7"/>
      <c r="B144" s="7"/>
      <c r="C144" s="11"/>
    </row>
    <row r="145" spans="1:3" ht="18" x14ac:dyDescent="0.25">
      <c r="A145" s="7"/>
      <c r="B145" s="7"/>
      <c r="C145" s="11"/>
    </row>
    <row r="146" spans="1:3" ht="18" x14ac:dyDescent="0.25">
      <c r="A146" s="7"/>
      <c r="B146" s="7"/>
      <c r="C146" s="11"/>
    </row>
    <row r="147" spans="1:3" ht="18" x14ac:dyDescent="0.25">
      <c r="A147" s="7"/>
      <c r="B147" s="7"/>
      <c r="C147" s="11"/>
    </row>
    <row r="148" spans="1:3" ht="18" x14ac:dyDescent="0.25">
      <c r="A148" s="7"/>
      <c r="B148" s="7"/>
      <c r="C148" s="11"/>
    </row>
    <row r="149" spans="1:3" ht="18" x14ac:dyDescent="0.25">
      <c r="A149" s="7"/>
      <c r="B149" s="7"/>
      <c r="C149" s="11"/>
    </row>
    <row r="150" spans="1:3" ht="18" x14ac:dyDescent="0.25">
      <c r="A150" s="7"/>
      <c r="B150" s="7"/>
      <c r="C150" s="11"/>
    </row>
    <row r="151" spans="1:3" ht="18" x14ac:dyDescent="0.25">
      <c r="A151" s="7"/>
      <c r="B151" s="7"/>
      <c r="C151" s="11"/>
    </row>
    <row r="152" spans="1:3" ht="18" x14ac:dyDescent="0.25">
      <c r="A152" s="7"/>
      <c r="B152" s="7"/>
      <c r="C152" s="11"/>
    </row>
    <row r="153" spans="1:3" ht="18" x14ac:dyDescent="0.25">
      <c r="A153" s="7"/>
      <c r="B153" s="7"/>
      <c r="C153" s="11"/>
    </row>
    <row r="154" spans="1:3" ht="18" x14ac:dyDescent="0.25">
      <c r="A154" s="7"/>
      <c r="B154" s="7"/>
      <c r="C154" s="11"/>
    </row>
    <row r="155" spans="1:3" ht="18" x14ac:dyDescent="0.25">
      <c r="A155" s="7"/>
      <c r="B155" s="7"/>
      <c r="C155" s="11"/>
    </row>
    <row r="156" spans="1:3" ht="18" x14ac:dyDescent="0.25">
      <c r="A156" s="7"/>
      <c r="B156" s="7"/>
      <c r="C156" s="11"/>
    </row>
    <row r="157" spans="1:3" ht="18" x14ac:dyDescent="0.25">
      <c r="A157" s="7"/>
      <c r="B157" s="7"/>
      <c r="C157" s="11"/>
    </row>
    <row r="158" spans="1:3" ht="18" x14ac:dyDescent="0.25">
      <c r="A158" s="7"/>
      <c r="B158" s="7"/>
      <c r="C158" s="11"/>
    </row>
    <row r="159" spans="1:3" ht="18" x14ac:dyDescent="0.25">
      <c r="A159" s="7"/>
      <c r="B159" s="7"/>
      <c r="C159" s="11"/>
    </row>
    <row r="160" spans="1:3" ht="18" x14ac:dyDescent="0.25">
      <c r="A160" s="7"/>
      <c r="B160" s="7"/>
      <c r="C160" s="11"/>
    </row>
    <row r="161" spans="1:3" ht="18" x14ac:dyDescent="0.25">
      <c r="A161" s="7"/>
      <c r="B161" s="7"/>
      <c r="C161" s="11"/>
    </row>
    <row r="162" spans="1:3" ht="18" x14ac:dyDescent="0.25">
      <c r="A162" s="7"/>
      <c r="B162" s="7"/>
      <c r="C162" s="11"/>
    </row>
    <row r="163" spans="1:3" ht="18" x14ac:dyDescent="0.25">
      <c r="A163" s="7"/>
      <c r="B163" s="7"/>
      <c r="C163" s="11"/>
    </row>
    <row r="164" spans="1:3" ht="18" x14ac:dyDescent="0.25">
      <c r="A164" s="7"/>
      <c r="B164" s="7"/>
      <c r="C164" s="11"/>
    </row>
    <row r="165" spans="1:3" ht="18" x14ac:dyDescent="0.25">
      <c r="A165" s="7"/>
      <c r="B165" s="7"/>
      <c r="C165" s="11"/>
    </row>
    <row r="166" spans="1:3" ht="18" x14ac:dyDescent="0.25">
      <c r="A166" s="7"/>
      <c r="B166" s="7"/>
      <c r="C166" s="11"/>
    </row>
    <row r="167" spans="1:3" ht="18" x14ac:dyDescent="0.25">
      <c r="A167" s="7"/>
      <c r="B167" s="7"/>
      <c r="C167" s="11"/>
    </row>
    <row r="168" spans="1:3" ht="18" x14ac:dyDescent="0.25">
      <c r="A168" s="7"/>
      <c r="B168" s="7"/>
      <c r="C168" s="11"/>
    </row>
    <row r="169" spans="1:3" ht="18" x14ac:dyDescent="0.25">
      <c r="A169" s="7"/>
      <c r="B169" s="7"/>
      <c r="C169" s="11"/>
    </row>
    <row r="170" spans="1:3" ht="18" x14ac:dyDescent="0.25">
      <c r="A170" s="7"/>
      <c r="B170" s="7"/>
      <c r="C170" s="11"/>
    </row>
    <row r="171" spans="1:3" ht="18" x14ac:dyDescent="0.25">
      <c r="A171" s="7"/>
      <c r="B171" s="7"/>
      <c r="C171" s="11"/>
    </row>
    <row r="172" spans="1:3" ht="18" x14ac:dyDescent="0.25">
      <c r="A172" s="7"/>
      <c r="B172" s="7"/>
      <c r="C172" s="11"/>
    </row>
    <row r="173" spans="1:3" ht="18" x14ac:dyDescent="0.25">
      <c r="A173" s="7"/>
      <c r="B173" s="7"/>
      <c r="C173" s="11"/>
    </row>
    <row r="174" spans="1:3" ht="18" x14ac:dyDescent="0.25">
      <c r="A174" s="7"/>
      <c r="B174" s="7"/>
      <c r="C174" s="11"/>
    </row>
    <row r="175" spans="1:3" ht="18" x14ac:dyDescent="0.25">
      <c r="A175" s="7"/>
      <c r="B175" s="7"/>
      <c r="C175" s="11"/>
    </row>
    <row r="176" spans="1:3" ht="18" x14ac:dyDescent="0.25">
      <c r="A176" s="7"/>
      <c r="B176" s="7"/>
      <c r="C176" s="11"/>
    </row>
    <row r="177" spans="1:3" ht="18" x14ac:dyDescent="0.25">
      <c r="A177" s="7"/>
      <c r="B177" s="7"/>
      <c r="C177" s="11"/>
    </row>
    <row r="178" spans="1:3" ht="18" x14ac:dyDescent="0.25">
      <c r="A178" s="7"/>
      <c r="B178" s="7"/>
      <c r="C178" s="11"/>
    </row>
    <row r="179" spans="1:3" ht="18" x14ac:dyDescent="0.25">
      <c r="A179" s="7"/>
      <c r="B179" s="7"/>
      <c r="C179" s="11"/>
    </row>
    <row r="180" spans="1:3" ht="18" x14ac:dyDescent="0.25">
      <c r="A180" s="7"/>
      <c r="B180" s="7"/>
      <c r="C180" s="11"/>
    </row>
    <row r="181" spans="1:3" ht="18" x14ac:dyDescent="0.25">
      <c r="A181" s="7"/>
      <c r="B181" s="7"/>
      <c r="C181" s="11"/>
    </row>
    <row r="182" spans="1:3" ht="18" x14ac:dyDescent="0.25">
      <c r="A182" s="7"/>
      <c r="B182" s="7"/>
      <c r="C182" s="11"/>
    </row>
    <row r="183" spans="1:3" ht="18" x14ac:dyDescent="0.25">
      <c r="A183" s="7"/>
      <c r="B183" s="7"/>
      <c r="C183" s="11"/>
    </row>
    <row r="184" spans="1:3" ht="18" x14ac:dyDescent="0.25">
      <c r="A184" s="7"/>
      <c r="B184" s="7"/>
      <c r="C184" s="11"/>
    </row>
    <row r="185" spans="1:3" ht="18" x14ac:dyDescent="0.25">
      <c r="A185" s="7"/>
      <c r="B185" s="7"/>
      <c r="C185" s="11"/>
    </row>
    <row r="186" spans="1:3" ht="18" x14ac:dyDescent="0.25">
      <c r="A186" s="7"/>
      <c r="B186" s="7"/>
      <c r="C186" s="11"/>
    </row>
    <row r="187" spans="1:3" ht="18" x14ac:dyDescent="0.25">
      <c r="A187" s="7"/>
      <c r="B187" s="7"/>
      <c r="C187" s="11"/>
    </row>
    <row r="188" spans="1:3" ht="18" x14ac:dyDescent="0.25">
      <c r="A188" s="7"/>
      <c r="B188" s="7"/>
      <c r="C188" s="11"/>
    </row>
    <row r="189" spans="1:3" ht="18" x14ac:dyDescent="0.25">
      <c r="A189" s="7"/>
      <c r="B189" s="7"/>
      <c r="C189" s="11"/>
    </row>
    <row r="190" spans="1:3" ht="18" x14ac:dyDescent="0.25">
      <c r="A190" s="7"/>
      <c r="B190" s="7"/>
      <c r="C190" s="11"/>
    </row>
    <row r="191" spans="1:3" ht="18" x14ac:dyDescent="0.25">
      <c r="A191" s="7"/>
      <c r="B191" s="7"/>
      <c r="C191" s="11"/>
    </row>
    <row r="192" spans="1:3" ht="18" x14ac:dyDescent="0.25">
      <c r="A192" s="7"/>
      <c r="B192" s="7"/>
      <c r="C192" s="11"/>
    </row>
    <row r="193" spans="1:3" ht="18" x14ac:dyDescent="0.25">
      <c r="A193" s="7"/>
      <c r="B193" s="7"/>
      <c r="C193" s="11"/>
    </row>
    <row r="194" spans="1:3" ht="18" x14ac:dyDescent="0.25">
      <c r="A194" s="7"/>
      <c r="B194" s="7"/>
      <c r="C194" s="11"/>
    </row>
    <row r="195" spans="1:3" ht="18" x14ac:dyDescent="0.25">
      <c r="A195" s="7"/>
      <c r="B195" s="7"/>
      <c r="C195" s="11"/>
    </row>
    <row r="196" spans="1:3" ht="18" x14ac:dyDescent="0.25">
      <c r="A196" s="7"/>
      <c r="B196" s="7"/>
      <c r="C196" s="11"/>
    </row>
    <row r="197" spans="1:3" ht="18" x14ac:dyDescent="0.25">
      <c r="A197" s="7"/>
      <c r="B197" s="7"/>
      <c r="C197" s="11"/>
    </row>
    <row r="198" spans="1:3" ht="18" x14ac:dyDescent="0.25">
      <c r="A198" s="7"/>
      <c r="B198" s="7"/>
      <c r="C198" s="11"/>
    </row>
    <row r="199" spans="1:3" ht="18" x14ac:dyDescent="0.25">
      <c r="A199" s="7"/>
      <c r="B199" s="7"/>
      <c r="C199" s="11"/>
    </row>
    <row r="200" spans="1:3" ht="18" x14ac:dyDescent="0.25">
      <c r="A200" s="7"/>
      <c r="B200" s="7"/>
      <c r="C200" s="11"/>
    </row>
    <row r="201" spans="1:3" ht="18" x14ac:dyDescent="0.25">
      <c r="A201" s="7"/>
      <c r="B201" s="7"/>
      <c r="C201" s="11"/>
    </row>
    <row r="202" spans="1:3" ht="18" x14ac:dyDescent="0.25">
      <c r="A202" s="7"/>
      <c r="B202" s="7"/>
      <c r="C202" s="11"/>
    </row>
    <row r="203" spans="1:3" ht="18" x14ac:dyDescent="0.25">
      <c r="A203" s="7"/>
      <c r="B203" s="7"/>
      <c r="C203" s="11"/>
    </row>
    <row r="204" spans="1:3" ht="18" x14ac:dyDescent="0.25">
      <c r="A204" s="7"/>
      <c r="B204" s="7"/>
      <c r="C204" s="11"/>
    </row>
    <row r="205" spans="1:3" ht="18" x14ac:dyDescent="0.25">
      <c r="A205" s="7"/>
      <c r="B205" s="7"/>
      <c r="C205" s="11"/>
    </row>
    <row r="206" spans="1:3" ht="18" x14ac:dyDescent="0.25">
      <c r="A206" s="7"/>
      <c r="B206" s="7"/>
      <c r="C206" s="11"/>
    </row>
    <row r="207" spans="1:3" ht="18" x14ac:dyDescent="0.25">
      <c r="A207" s="7"/>
      <c r="B207" s="7"/>
      <c r="C207" s="11"/>
    </row>
    <row r="208" spans="1:3" ht="18" x14ac:dyDescent="0.25">
      <c r="A208" s="7"/>
      <c r="B208" s="7"/>
      <c r="C208" s="11"/>
    </row>
    <row r="209" spans="1:3" ht="18" x14ac:dyDescent="0.25">
      <c r="A209" s="7"/>
      <c r="B209" s="7"/>
      <c r="C209" s="11"/>
    </row>
    <row r="210" spans="1:3" ht="18" x14ac:dyDescent="0.25">
      <c r="A210" s="7"/>
      <c r="B210" s="7"/>
      <c r="C210" s="11"/>
    </row>
    <row r="211" spans="1:3" ht="18" x14ac:dyDescent="0.25">
      <c r="A211" s="7"/>
      <c r="B211" s="7"/>
      <c r="C211" s="11"/>
    </row>
    <row r="212" spans="1:3" ht="18" x14ac:dyDescent="0.25">
      <c r="A212" s="7"/>
      <c r="B212" s="7"/>
      <c r="C212" s="11"/>
    </row>
    <row r="213" spans="1:3" ht="18" x14ac:dyDescent="0.25">
      <c r="A213" s="7"/>
      <c r="B213" s="7"/>
      <c r="C213" s="11"/>
    </row>
    <row r="214" spans="1:3" ht="18" x14ac:dyDescent="0.25">
      <c r="A214" s="7"/>
      <c r="B214" s="7"/>
      <c r="C214" s="11"/>
    </row>
    <row r="215" spans="1:3" ht="18" x14ac:dyDescent="0.25">
      <c r="A215" s="7"/>
      <c r="B215" s="7"/>
      <c r="C215" s="11"/>
    </row>
    <row r="216" spans="1:3" ht="18" x14ac:dyDescent="0.25">
      <c r="A216" s="7"/>
      <c r="B216" s="7"/>
      <c r="C216" s="11"/>
    </row>
    <row r="217" spans="1:3" ht="18" x14ac:dyDescent="0.25">
      <c r="A217" s="7"/>
      <c r="B217" s="7"/>
      <c r="C217" s="11"/>
    </row>
    <row r="218" spans="1:3" ht="18" x14ac:dyDescent="0.25">
      <c r="A218" s="7"/>
      <c r="B218" s="7"/>
      <c r="C218" s="11"/>
    </row>
    <row r="219" spans="1:3" ht="18" x14ac:dyDescent="0.25">
      <c r="A219" s="7"/>
      <c r="B219" s="7"/>
      <c r="C219" s="11"/>
    </row>
    <row r="220" spans="1:3" ht="18" x14ac:dyDescent="0.25">
      <c r="A220" s="7"/>
      <c r="B220" s="7"/>
      <c r="C220" s="11"/>
    </row>
    <row r="221" spans="1:3" ht="18" x14ac:dyDescent="0.25">
      <c r="A221" s="7"/>
      <c r="B221" s="7"/>
      <c r="C221" s="11"/>
    </row>
    <row r="222" spans="1:3" ht="18" x14ac:dyDescent="0.25">
      <c r="A222" s="7"/>
      <c r="B222" s="7"/>
      <c r="C222" s="11"/>
    </row>
    <row r="223" spans="1:3" ht="18" x14ac:dyDescent="0.25">
      <c r="A223" s="7"/>
      <c r="B223" s="7"/>
      <c r="C223" s="11"/>
    </row>
    <row r="224" spans="1:3" ht="18" x14ac:dyDescent="0.25">
      <c r="A224" s="7"/>
      <c r="B224" s="7"/>
      <c r="C224" s="11"/>
    </row>
    <row r="225" spans="1:3" ht="18" x14ac:dyDescent="0.25">
      <c r="A225" s="7"/>
      <c r="B225" s="7"/>
      <c r="C225" s="11"/>
    </row>
    <row r="226" spans="1:3" ht="18" x14ac:dyDescent="0.25">
      <c r="A226" s="7"/>
      <c r="B226" s="7"/>
      <c r="C226" s="11"/>
    </row>
    <row r="227" spans="1:3" ht="18" x14ac:dyDescent="0.25">
      <c r="A227" s="7"/>
      <c r="B227" s="7"/>
      <c r="C227" s="11"/>
    </row>
    <row r="228" spans="1:3" ht="18" x14ac:dyDescent="0.25">
      <c r="A228" s="7"/>
      <c r="B228" s="7"/>
      <c r="C228" s="11"/>
    </row>
    <row r="229" spans="1:3" ht="18" x14ac:dyDescent="0.25">
      <c r="A229" s="7"/>
      <c r="B229" s="7"/>
      <c r="C229" s="11"/>
    </row>
    <row r="230" spans="1:3" ht="18" x14ac:dyDescent="0.25">
      <c r="A230" s="7"/>
      <c r="B230" s="7"/>
      <c r="C230" s="11"/>
    </row>
    <row r="231" spans="1:3" ht="18" x14ac:dyDescent="0.25">
      <c r="A231" s="7"/>
      <c r="B231" s="7"/>
      <c r="C231" s="11"/>
    </row>
    <row r="232" spans="1:3" ht="18" x14ac:dyDescent="0.25">
      <c r="A232" s="7"/>
      <c r="B232" s="7"/>
      <c r="C232" s="11"/>
    </row>
    <row r="233" spans="1:3" ht="18" x14ac:dyDescent="0.25">
      <c r="A233" s="7"/>
      <c r="B233" s="7"/>
      <c r="C233" s="11"/>
    </row>
    <row r="234" spans="1:3" ht="18" x14ac:dyDescent="0.25">
      <c r="A234" s="7"/>
      <c r="B234" s="7"/>
      <c r="C234" s="11"/>
    </row>
    <row r="235" spans="1:3" ht="18" x14ac:dyDescent="0.25">
      <c r="A235" s="7"/>
      <c r="B235" s="7"/>
      <c r="C235" s="11"/>
    </row>
    <row r="236" spans="1:3" ht="18" x14ac:dyDescent="0.25">
      <c r="A236" s="7"/>
      <c r="B236" s="7"/>
      <c r="C236" s="11"/>
    </row>
    <row r="237" spans="1:3" ht="18" x14ac:dyDescent="0.25">
      <c r="A237" s="7"/>
      <c r="B237" s="7"/>
      <c r="C237" s="11"/>
    </row>
    <row r="238" spans="1:3" ht="18" x14ac:dyDescent="0.25">
      <c r="A238" s="7"/>
      <c r="B238" s="7"/>
      <c r="C238" s="11"/>
    </row>
    <row r="239" spans="1:3" ht="18" x14ac:dyDescent="0.25">
      <c r="A239" s="7"/>
      <c r="B239" s="7"/>
      <c r="C239" s="11"/>
    </row>
    <row r="240" spans="1:3" ht="18" x14ac:dyDescent="0.25">
      <c r="A240" s="7"/>
      <c r="B240" s="7"/>
      <c r="C240" s="11"/>
    </row>
    <row r="241" spans="1:3" ht="18" x14ac:dyDescent="0.25">
      <c r="A241" s="7"/>
      <c r="B241" s="7"/>
      <c r="C241" s="11"/>
    </row>
    <row r="242" spans="1:3" ht="18" x14ac:dyDescent="0.25">
      <c r="A242" s="7"/>
      <c r="B242" s="7"/>
      <c r="C242" s="11"/>
    </row>
    <row r="243" spans="1:3" ht="18" x14ac:dyDescent="0.25">
      <c r="A243" s="7"/>
      <c r="B243" s="7"/>
      <c r="C243" s="11"/>
    </row>
    <row r="244" spans="1:3" ht="18" x14ac:dyDescent="0.25">
      <c r="A244" s="7"/>
      <c r="B244" s="7"/>
      <c r="C244" s="11"/>
    </row>
    <row r="245" spans="1:3" ht="18" x14ac:dyDescent="0.25">
      <c r="A245" s="7"/>
      <c r="B245" s="7"/>
      <c r="C245" s="11"/>
    </row>
    <row r="246" spans="1:3" ht="18" x14ac:dyDescent="0.25">
      <c r="A246" s="7"/>
      <c r="B246" s="7"/>
      <c r="C246" s="11"/>
    </row>
    <row r="247" spans="1:3" ht="18" x14ac:dyDescent="0.25">
      <c r="A247" s="7"/>
      <c r="B247" s="7"/>
      <c r="C247" s="11"/>
    </row>
    <row r="248" spans="1:3" ht="18" x14ac:dyDescent="0.25">
      <c r="A248" s="7"/>
      <c r="B248" s="7"/>
      <c r="C248" s="11"/>
    </row>
    <row r="249" spans="1:3" ht="18" x14ac:dyDescent="0.25">
      <c r="A249" s="7"/>
      <c r="B249" s="7"/>
      <c r="C249" s="11"/>
    </row>
    <row r="250" spans="1:3" ht="18" x14ac:dyDescent="0.25">
      <c r="A250" s="7"/>
      <c r="B250" s="7"/>
      <c r="C250" s="11"/>
    </row>
    <row r="251" spans="1:3" ht="18" x14ac:dyDescent="0.25">
      <c r="A251" s="7"/>
      <c r="B251" s="7"/>
      <c r="C251" s="11"/>
    </row>
    <row r="252" spans="1:3" ht="18" x14ac:dyDescent="0.25">
      <c r="A252" s="7"/>
      <c r="B252" s="7"/>
      <c r="C252" s="11"/>
    </row>
    <row r="253" spans="1:3" ht="18" x14ac:dyDescent="0.25">
      <c r="A253" s="7"/>
      <c r="B253" s="7"/>
      <c r="C253" s="11"/>
    </row>
    <row r="254" spans="1:3" ht="18" x14ac:dyDescent="0.25">
      <c r="A254" s="7"/>
      <c r="B254" s="7"/>
      <c r="C254" s="11"/>
    </row>
    <row r="255" spans="1:3" ht="18" x14ac:dyDescent="0.25">
      <c r="A255" s="7"/>
      <c r="B255" s="7"/>
      <c r="C255" s="11"/>
    </row>
    <row r="256" spans="1:3" ht="18" x14ac:dyDescent="0.25">
      <c r="A256" s="7"/>
      <c r="B256" s="7"/>
      <c r="C256" s="11"/>
    </row>
    <row r="257" spans="1:3" ht="18" x14ac:dyDescent="0.25">
      <c r="A257" s="7"/>
      <c r="B257" s="7"/>
      <c r="C257" s="11"/>
    </row>
    <row r="258" spans="1:3" ht="18" x14ac:dyDescent="0.25">
      <c r="A258" s="7"/>
      <c r="B258" s="7"/>
      <c r="C258" s="11"/>
    </row>
    <row r="259" spans="1:3" ht="18" x14ac:dyDescent="0.25">
      <c r="A259" s="7"/>
      <c r="B259" s="7"/>
      <c r="C259" s="11"/>
    </row>
    <row r="260" spans="1:3" ht="18" x14ac:dyDescent="0.25">
      <c r="A260" s="7"/>
      <c r="B260" s="7"/>
      <c r="C260" s="11"/>
    </row>
    <row r="261" spans="1:3" ht="18" x14ac:dyDescent="0.25">
      <c r="A261" s="7"/>
      <c r="B261" s="7"/>
      <c r="C261" s="11"/>
    </row>
    <row r="262" spans="1:3" ht="18" x14ac:dyDescent="0.25">
      <c r="A262" s="7"/>
      <c r="B262" s="7"/>
      <c r="C262" s="11"/>
    </row>
    <row r="263" spans="1:3" ht="18" x14ac:dyDescent="0.25">
      <c r="A263" s="7"/>
      <c r="B263" s="7"/>
      <c r="C263" s="11"/>
    </row>
    <row r="264" spans="1:3" ht="18" x14ac:dyDescent="0.25">
      <c r="A264" s="7"/>
      <c r="B264" s="7"/>
      <c r="C264" s="11"/>
    </row>
    <row r="265" spans="1:3" ht="18" x14ac:dyDescent="0.25">
      <c r="A265" s="7"/>
      <c r="B265" s="7"/>
      <c r="C265" s="11"/>
    </row>
    <row r="266" spans="1:3" ht="18" x14ac:dyDescent="0.25">
      <c r="A266" s="7"/>
      <c r="B266" s="7"/>
      <c r="C266" s="11"/>
    </row>
    <row r="267" spans="1:3" ht="18" x14ac:dyDescent="0.25">
      <c r="A267" s="7"/>
      <c r="B267" s="7"/>
      <c r="C267" s="11"/>
    </row>
    <row r="268" spans="1:3" ht="18" x14ac:dyDescent="0.25">
      <c r="A268" s="7"/>
      <c r="B268" s="7"/>
      <c r="C268" s="11"/>
    </row>
    <row r="269" spans="1:3" ht="18" x14ac:dyDescent="0.25">
      <c r="A269" s="7"/>
      <c r="B269" s="7"/>
      <c r="C269" s="11"/>
    </row>
    <row r="270" spans="1:3" ht="18" x14ac:dyDescent="0.25">
      <c r="A270" s="7"/>
      <c r="B270" s="7"/>
      <c r="C270" s="11"/>
    </row>
    <row r="271" spans="1:3" ht="18" x14ac:dyDescent="0.25">
      <c r="A271" s="7"/>
      <c r="B271" s="7"/>
      <c r="C271" s="11"/>
    </row>
    <row r="272" spans="1:3" ht="18" x14ac:dyDescent="0.25">
      <c r="A272" s="7"/>
      <c r="B272" s="7"/>
      <c r="C272" s="11"/>
    </row>
    <row r="273" spans="1:3" ht="18" x14ac:dyDescent="0.25">
      <c r="A273" s="7"/>
      <c r="B273" s="7"/>
      <c r="C273" s="11"/>
    </row>
    <row r="274" spans="1:3" ht="18" x14ac:dyDescent="0.25">
      <c r="A274" s="7"/>
      <c r="B274" s="7"/>
      <c r="C274" s="11"/>
    </row>
    <row r="275" spans="1:3" ht="18" x14ac:dyDescent="0.25">
      <c r="A275" s="7"/>
      <c r="B275" s="7"/>
      <c r="C275" s="11"/>
    </row>
    <row r="276" spans="1:3" ht="18" x14ac:dyDescent="0.25">
      <c r="A276" s="7"/>
      <c r="B276" s="7"/>
      <c r="C276" s="11"/>
    </row>
    <row r="277" spans="1:3" ht="18" x14ac:dyDescent="0.25">
      <c r="A277" s="7"/>
      <c r="B277" s="7"/>
      <c r="C277" s="11"/>
    </row>
    <row r="278" spans="1:3" ht="18" x14ac:dyDescent="0.25">
      <c r="A278" s="7"/>
      <c r="B278" s="7"/>
      <c r="C278" s="11"/>
    </row>
    <row r="279" spans="1:3" ht="18" x14ac:dyDescent="0.25">
      <c r="A279" s="7"/>
      <c r="B279" s="7"/>
      <c r="C279" s="11"/>
    </row>
    <row r="280" spans="1:3" ht="18" x14ac:dyDescent="0.25">
      <c r="A280" s="7"/>
      <c r="B280" s="7"/>
      <c r="C280" s="11"/>
    </row>
    <row r="281" spans="1:3" ht="18" x14ac:dyDescent="0.25">
      <c r="A281" s="7"/>
      <c r="B281" s="7"/>
      <c r="C281" s="11"/>
    </row>
    <row r="282" spans="1:3" ht="18" x14ac:dyDescent="0.25">
      <c r="A282" s="7"/>
      <c r="B282" s="7"/>
      <c r="C282" s="11"/>
    </row>
    <row r="283" spans="1:3" ht="18" x14ac:dyDescent="0.25">
      <c r="A283" s="7"/>
      <c r="B283" s="7"/>
      <c r="C283" s="11"/>
    </row>
    <row r="284" spans="1:3" ht="18" x14ac:dyDescent="0.25">
      <c r="A284" s="7"/>
      <c r="B284" s="7"/>
      <c r="C284" s="11"/>
    </row>
    <row r="285" spans="1:3" ht="18" x14ac:dyDescent="0.25">
      <c r="A285" s="7"/>
      <c r="B285" s="7"/>
      <c r="C285" s="11"/>
    </row>
    <row r="286" spans="1:3" ht="18" x14ac:dyDescent="0.25">
      <c r="A286" s="7"/>
      <c r="B286" s="7"/>
      <c r="C286" s="11"/>
    </row>
    <row r="287" spans="1:3" ht="18" x14ac:dyDescent="0.25">
      <c r="A287" s="7"/>
      <c r="B287" s="7"/>
      <c r="C287" s="11"/>
    </row>
    <row r="288" spans="1:3" ht="18" x14ac:dyDescent="0.25">
      <c r="A288" s="7"/>
      <c r="B288" s="7"/>
      <c r="C288" s="11"/>
    </row>
    <row r="289" spans="1:3" ht="18" x14ac:dyDescent="0.25">
      <c r="A289" s="7"/>
      <c r="B289" s="7"/>
      <c r="C289" s="11"/>
    </row>
    <row r="290" spans="1:3" ht="18" x14ac:dyDescent="0.25">
      <c r="A290" s="7"/>
      <c r="B290" s="7"/>
      <c r="C290" s="11"/>
    </row>
    <row r="291" spans="1:3" ht="18" x14ac:dyDescent="0.25">
      <c r="A291" s="7"/>
      <c r="B291" s="7"/>
      <c r="C291" s="11"/>
    </row>
    <row r="292" spans="1:3" ht="18" x14ac:dyDescent="0.25">
      <c r="A292" s="7"/>
      <c r="B292" s="7"/>
      <c r="C292" s="11"/>
    </row>
    <row r="293" spans="1:3" ht="18" x14ac:dyDescent="0.25">
      <c r="A293" s="7"/>
      <c r="B293" s="7"/>
      <c r="C293" s="11"/>
    </row>
    <row r="294" spans="1:3" ht="18" x14ac:dyDescent="0.25">
      <c r="A294" s="7"/>
      <c r="B294" s="7"/>
      <c r="C294" s="11"/>
    </row>
    <row r="295" spans="1:3" ht="18" x14ac:dyDescent="0.25">
      <c r="A295" s="7"/>
      <c r="B295" s="7"/>
      <c r="C295" s="11"/>
    </row>
    <row r="296" spans="1:3" ht="18" x14ac:dyDescent="0.25">
      <c r="A296" s="7"/>
      <c r="B296" s="7"/>
      <c r="C296" s="11"/>
    </row>
    <row r="297" spans="1:3" ht="18" x14ac:dyDescent="0.25">
      <c r="A297" s="7"/>
      <c r="B297" s="7"/>
      <c r="C297" s="11"/>
    </row>
    <row r="298" spans="1:3" ht="18" x14ac:dyDescent="0.25">
      <c r="A298" s="7"/>
      <c r="B298" s="7"/>
      <c r="C298" s="11"/>
    </row>
    <row r="299" spans="1:3" ht="18" x14ac:dyDescent="0.25">
      <c r="A299" s="7"/>
      <c r="B299" s="7"/>
      <c r="C299" s="11"/>
    </row>
    <row r="300" spans="1:3" ht="18" x14ac:dyDescent="0.25">
      <c r="A300" s="7"/>
      <c r="B300" s="7"/>
      <c r="C300" s="11"/>
    </row>
    <row r="301" spans="1:3" ht="18" x14ac:dyDescent="0.25">
      <c r="A301" s="7"/>
      <c r="B301" s="7"/>
      <c r="C301" s="11"/>
    </row>
    <row r="302" spans="1:3" ht="18" x14ac:dyDescent="0.25">
      <c r="A302" s="7"/>
      <c r="B302" s="7"/>
      <c r="C302" s="11"/>
    </row>
    <row r="303" spans="1:3" ht="18" x14ac:dyDescent="0.25">
      <c r="A303" s="7"/>
      <c r="B303" s="7"/>
      <c r="C303" s="11"/>
    </row>
    <row r="304" spans="1:3" ht="18" x14ac:dyDescent="0.25">
      <c r="A304" s="7"/>
      <c r="B304" s="7"/>
      <c r="C304" s="11"/>
    </row>
    <row r="305" spans="1:3" ht="18" x14ac:dyDescent="0.25">
      <c r="A305" s="7"/>
      <c r="B305" s="7"/>
      <c r="C305" s="11"/>
    </row>
    <row r="306" spans="1:3" ht="18" x14ac:dyDescent="0.25">
      <c r="A306" s="7"/>
      <c r="B306" s="7"/>
      <c r="C306" s="11"/>
    </row>
    <row r="307" spans="1:3" ht="18" x14ac:dyDescent="0.25">
      <c r="A307" s="7"/>
      <c r="B307" s="7"/>
      <c r="C307" s="11"/>
    </row>
    <row r="308" spans="1:3" ht="18" x14ac:dyDescent="0.25">
      <c r="A308" s="7"/>
      <c r="B308" s="7"/>
      <c r="C308" s="11"/>
    </row>
    <row r="309" spans="1:3" ht="18" x14ac:dyDescent="0.25">
      <c r="A309" s="7"/>
      <c r="B309" s="7"/>
      <c r="C309" s="11"/>
    </row>
    <row r="310" spans="1:3" ht="18" x14ac:dyDescent="0.25">
      <c r="A310" s="7"/>
      <c r="B310" s="7"/>
      <c r="C310" s="11"/>
    </row>
    <row r="311" spans="1:3" ht="18" x14ac:dyDescent="0.25">
      <c r="A311" s="7"/>
      <c r="B311" s="7"/>
      <c r="C311" s="11"/>
    </row>
    <row r="312" spans="1:3" ht="18" x14ac:dyDescent="0.25">
      <c r="A312" s="7"/>
      <c r="B312" s="7"/>
      <c r="C312" s="11"/>
    </row>
    <row r="313" spans="1:3" ht="18" x14ac:dyDescent="0.25">
      <c r="A313" s="7"/>
      <c r="B313" s="7"/>
      <c r="C313" s="11"/>
    </row>
    <row r="314" spans="1:3" ht="18" x14ac:dyDescent="0.25">
      <c r="A314" s="7"/>
      <c r="B314" s="7"/>
      <c r="C314" s="11"/>
    </row>
    <row r="315" spans="1:3" ht="18" x14ac:dyDescent="0.25">
      <c r="A315" s="7"/>
      <c r="B315" s="7"/>
      <c r="C315" s="11"/>
    </row>
    <row r="316" spans="1:3" ht="18" x14ac:dyDescent="0.25">
      <c r="A316" s="7"/>
      <c r="B316" s="7"/>
      <c r="C316" s="11"/>
    </row>
    <row r="317" spans="1:3" ht="18" x14ac:dyDescent="0.25">
      <c r="A317" s="7"/>
      <c r="B317" s="7"/>
      <c r="C317" s="11"/>
    </row>
    <row r="318" spans="1:3" ht="18" x14ac:dyDescent="0.25">
      <c r="A318" s="7"/>
      <c r="B318" s="7"/>
      <c r="C318" s="11"/>
    </row>
    <row r="319" spans="1:3" ht="18" x14ac:dyDescent="0.25">
      <c r="A319" s="7"/>
      <c r="B319" s="7"/>
      <c r="C319" s="11"/>
    </row>
    <row r="320" spans="1:3" ht="18" x14ac:dyDescent="0.25">
      <c r="A320" s="7"/>
      <c r="B320" s="7"/>
      <c r="C320" s="11"/>
    </row>
  </sheetData>
  <sheetProtection selectLockedCells="1" selectUnlockedCells="1"/>
  <mergeCells count="3">
    <mergeCell ref="A11:C11"/>
    <mergeCell ref="A14:C14"/>
    <mergeCell ref="A17:C17"/>
  </mergeCells>
  <printOptions horizontalCentered="1"/>
  <pageMargins left="0.59055118110236227" right="0.19685039370078741" top="0.19685039370078741" bottom="0.19685039370078741" header="0.19685039370078741" footer="0.19685039370078741"/>
  <pageSetup paperSize="9" scale="59" firstPageNumber="0" fitToHeight="4" orientation="portrait" r:id="rId1"/>
  <headerFooter alignWithMargins="0"/>
  <rowBreaks count="1" manualBreakCount="1">
    <brk id="32" max="2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4"/>
  <sheetViews>
    <sheetView showZeros="0" tabSelected="1" view="pageBreakPreview" topLeftCell="A23" zoomScale="70" zoomScaleNormal="60" zoomScaleSheetLayoutView="70" zoomScalePageLayoutView="25" workbookViewId="0">
      <selection activeCell="A39" sqref="A39:XFD44"/>
    </sheetView>
  </sheetViews>
  <sheetFormatPr defaultColWidth="9.140625" defaultRowHeight="12.75" x14ac:dyDescent="0.2"/>
  <cols>
    <col min="1" max="1" width="20.28515625" style="4" customWidth="1"/>
    <col min="2" max="2" width="18.28515625" style="5" customWidth="1"/>
    <col min="3" max="3" width="87.7109375" style="4" customWidth="1"/>
    <col min="4" max="4" width="18.140625" style="4" customWidth="1"/>
    <col min="5" max="5" width="15" style="4" customWidth="1"/>
    <col min="6" max="6" width="16.85546875" style="4" customWidth="1"/>
    <col min="7" max="16384" width="9.140625" style="4"/>
  </cols>
  <sheetData>
    <row r="1" spans="1:6" ht="18.75" x14ac:dyDescent="0.3">
      <c r="E1" s="19" t="s">
        <v>24</v>
      </c>
    </row>
    <row r="2" spans="1:6" ht="42" customHeight="1" x14ac:dyDescent="0.3">
      <c r="A2" s="11"/>
      <c r="B2" s="12"/>
      <c r="C2" s="11"/>
      <c r="D2" s="11"/>
      <c r="E2" s="110" t="s">
        <v>66</v>
      </c>
      <c r="F2" s="110"/>
    </row>
    <row r="3" spans="1:6" ht="48.75" customHeight="1" x14ac:dyDescent="0.2">
      <c r="A3" s="88" t="s">
        <v>6</v>
      </c>
      <c r="B3" s="88"/>
      <c r="C3" s="88"/>
      <c r="D3" s="88"/>
      <c r="E3" s="88"/>
      <c r="F3" s="88"/>
    </row>
    <row r="4" spans="1:6" ht="40.5" customHeight="1" x14ac:dyDescent="0.3">
      <c r="A4" s="11"/>
      <c r="B4" s="12"/>
      <c r="C4" s="11"/>
      <c r="D4" s="13"/>
      <c r="E4" s="13"/>
      <c r="F4" s="13" t="s">
        <v>20</v>
      </c>
    </row>
    <row r="5" spans="1:6" s="17" customFormat="1" ht="147.75" customHeight="1" x14ac:dyDescent="0.2">
      <c r="A5" s="14" t="s">
        <v>9</v>
      </c>
      <c r="B5" s="14" t="s">
        <v>7</v>
      </c>
      <c r="C5" s="14" t="s">
        <v>8</v>
      </c>
      <c r="D5" s="14" t="s">
        <v>2</v>
      </c>
      <c r="E5" s="94" t="s">
        <v>1</v>
      </c>
      <c r="F5" s="95"/>
    </row>
    <row r="6" spans="1:6" s="17" customFormat="1" ht="24.75" customHeight="1" x14ac:dyDescent="0.2">
      <c r="A6" s="8" t="s">
        <v>25</v>
      </c>
      <c r="B6" s="8">
        <v>2</v>
      </c>
      <c r="C6" s="8">
        <v>3</v>
      </c>
      <c r="D6" s="8">
        <v>4</v>
      </c>
      <c r="E6" s="96">
        <v>5</v>
      </c>
      <c r="F6" s="97"/>
    </row>
    <row r="7" spans="1:6" s="17" customFormat="1" ht="34.5" customHeight="1" x14ac:dyDescent="0.2">
      <c r="A7" s="89" t="s">
        <v>14</v>
      </c>
      <c r="B7" s="90"/>
      <c r="C7" s="90"/>
      <c r="D7" s="90"/>
      <c r="E7" s="90"/>
      <c r="F7" s="91"/>
    </row>
    <row r="8" spans="1:6" s="17" customFormat="1" ht="14.25" customHeight="1" x14ac:dyDescent="0.2">
      <c r="A8" s="26"/>
      <c r="B8" s="27"/>
      <c r="C8" s="27"/>
      <c r="D8" s="27"/>
      <c r="E8" s="27"/>
      <c r="F8" s="30"/>
    </row>
    <row r="9" spans="1:6" s="17" customFormat="1" ht="40.5" customHeight="1" x14ac:dyDescent="0.2">
      <c r="A9" s="100" t="s">
        <v>18</v>
      </c>
      <c r="B9" s="102">
        <v>9700</v>
      </c>
      <c r="C9" s="100" t="s">
        <v>17</v>
      </c>
      <c r="D9" s="98">
        <f>D11</f>
        <v>132780</v>
      </c>
      <c r="E9" s="92" t="s">
        <v>26</v>
      </c>
      <c r="F9" s="93"/>
    </row>
    <row r="10" spans="1:6" s="17" customFormat="1" ht="19.5" customHeight="1" x14ac:dyDescent="0.2">
      <c r="A10" s="101"/>
      <c r="B10" s="103"/>
      <c r="C10" s="101"/>
      <c r="D10" s="99"/>
      <c r="E10" s="104">
        <f>E11</f>
        <v>52880</v>
      </c>
      <c r="F10" s="105"/>
    </row>
    <row r="11" spans="1:6" s="17" customFormat="1" ht="29.25" customHeight="1" x14ac:dyDescent="0.2">
      <c r="A11" s="51" t="s">
        <v>30</v>
      </c>
      <c r="B11" s="52">
        <v>9770</v>
      </c>
      <c r="C11" s="58" t="s">
        <v>27</v>
      </c>
      <c r="D11" s="53">
        <f>D14+D16+D18</f>
        <v>132780</v>
      </c>
      <c r="E11" s="108">
        <f>E14</f>
        <v>52880</v>
      </c>
      <c r="F11" s="109"/>
    </row>
    <row r="12" spans="1:6" s="17" customFormat="1" ht="29.25" customHeight="1" x14ac:dyDescent="0.2">
      <c r="A12" s="51"/>
      <c r="B12" s="52"/>
      <c r="C12" s="66" t="s">
        <v>57</v>
      </c>
      <c r="D12" s="53"/>
      <c r="E12" s="108"/>
      <c r="F12" s="109"/>
    </row>
    <row r="13" spans="1:6" s="17" customFormat="1" ht="44.25" customHeight="1" x14ac:dyDescent="0.2">
      <c r="A13" s="51"/>
      <c r="B13" s="52"/>
      <c r="C13" s="65" t="s">
        <v>58</v>
      </c>
      <c r="D13" s="53">
        <v>52880</v>
      </c>
      <c r="E13" s="108">
        <v>52880</v>
      </c>
      <c r="F13" s="109"/>
    </row>
    <row r="14" spans="1:6" s="18" customFormat="1" ht="29.25" customHeight="1" x14ac:dyDescent="0.3">
      <c r="A14" s="62" t="s">
        <v>52</v>
      </c>
      <c r="B14" s="28"/>
      <c r="C14" s="37" t="s">
        <v>31</v>
      </c>
      <c r="D14" s="29">
        <f>E14</f>
        <v>52880</v>
      </c>
      <c r="E14" s="106">
        <v>52880</v>
      </c>
      <c r="F14" s="107"/>
    </row>
    <row r="15" spans="1:6" s="18" customFormat="1" ht="73.5" customHeight="1" x14ac:dyDescent="0.2">
      <c r="A15" s="51"/>
      <c r="B15" s="52"/>
      <c r="C15" s="33" t="s">
        <v>56</v>
      </c>
      <c r="D15" s="67">
        <v>50000</v>
      </c>
      <c r="E15" s="106">
        <f>D15</f>
        <v>50000</v>
      </c>
      <c r="F15" s="107"/>
    </row>
    <row r="16" spans="1:6" s="18" customFormat="1" ht="29.25" customHeight="1" x14ac:dyDescent="0.3">
      <c r="A16" s="62" t="s">
        <v>52</v>
      </c>
      <c r="B16" s="28"/>
      <c r="C16" s="35" t="s">
        <v>31</v>
      </c>
      <c r="D16" s="29">
        <v>50000</v>
      </c>
      <c r="E16" s="106">
        <f>D16</f>
        <v>50000</v>
      </c>
      <c r="F16" s="107"/>
    </row>
    <row r="17" spans="1:9" s="18" customFormat="1" ht="80.25" customHeight="1" x14ac:dyDescent="0.2">
      <c r="A17" s="82"/>
      <c r="B17" s="83"/>
      <c r="C17" s="33" t="s">
        <v>70</v>
      </c>
      <c r="D17" s="67">
        <v>29900</v>
      </c>
      <c r="E17" s="108">
        <f>D17</f>
        <v>29900</v>
      </c>
      <c r="F17" s="109"/>
    </row>
    <row r="18" spans="1:9" s="18" customFormat="1" ht="29.25" customHeight="1" x14ac:dyDescent="0.2">
      <c r="A18" s="84" t="s">
        <v>68</v>
      </c>
      <c r="B18" s="85"/>
      <c r="C18" s="37" t="s">
        <v>69</v>
      </c>
      <c r="D18" s="81">
        <v>29900</v>
      </c>
      <c r="E18" s="106">
        <f>D18</f>
        <v>29900</v>
      </c>
      <c r="F18" s="107"/>
    </row>
    <row r="19" spans="1:9" s="18" customFormat="1" ht="29.25" customHeight="1" x14ac:dyDescent="0.3">
      <c r="A19" s="78"/>
      <c r="B19" s="79"/>
      <c r="C19" s="80"/>
      <c r="D19" s="81"/>
      <c r="E19" s="106"/>
      <c r="F19" s="107"/>
    </row>
    <row r="20" spans="1:9" s="73" customFormat="1" ht="39.75" customHeight="1" x14ac:dyDescent="0.25">
      <c r="A20" s="69" t="s">
        <v>59</v>
      </c>
      <c r="B20" s="70">
        <v>9800</v>
      </c>
      <c r="C20" s="71" t="s">
        <v>60</v>
      </c>
      <c r="D20" s="72">
        <f>D25</f>
        <v>1030000</v>
      </c>
      <c r="E20" s="111">
        <f>E25</f>
        <v>1030000</v>
      </c>
      <c r="F20" s="112"/>
    </row>
    <row r="21" spans="1:9" s="73" customFormat="1" ht="29.25" customHeight="1" x14ac:dyDescent="0.25">
      <c r="A21" s="74"/>
      <c r="B21" s="75"/>
      <c r="C21" s="66" t="s">
        <v>10</v>
      </c>
      <c r="D21" s="76"/>
      <c r="E21" s="113"/>
      <c r="F21" s="114"/>
    </row>
    <row r="22" spans="1:9" s="73" customFormat="1" ht="51.75" customHeight="1" x14ac:dyDescent="0.25">
      <c r="A22" s="74"/>
      <c r="B22" s="75"/>
      <c r="C22" s="33" t="s">
        <v>61</v>
      </c>
      <c r="D22" s="29">
        <v>510000</v>
      </c>
      <c r="E22" s="106">
        <f>D22</f>
        <v>510000</v>
      </c>
      <c r="F22" s="107"/>
    </row>
    <row r="23" spans="1:9" s="73" customFormat="1" ht="72.75" customHeight="1" x14ac:dyDescent="0.3">
      <c r="A23" s="62"/>
      <c r="B23" s="28"/>
      <c r="C23" s="33" t="s">
        <v>65</v>
      </c>
      <c r="D23" s="29">
        <f>250000+150000</f>
        <v>400000</v>
      </c>
      <c r="E23" s="106">
        <f t="shared" ref="E23:E24" si="0">D23</f>
        <v>400000</v>
      </c>
      <c r="F23" s="107"/>
    </row>
    <row r="24" spans="1:9" s="73" customFormat="1" ht="56.25" x14ac:dyDescent="0.3">
      <c r="A24" s="62"/>
      <c r="B24" s="28"/>
      <c r="C24" s="33" t="s">
        <v>71</v>
      </c>
      <c r="D24" s="29">
        <v>120000</v>
      </c>
      <c r="E24" s="106">
        <f t="shared" si="0"/>
        <v>120000</v>
      </c>
      <c r="F24" s="107"/>
    </row>
    <row r="25" spans="1:9" s="18" customFormat="1" ht="29.25" customHeight="1" x14ac:dyDescent="0.3">
      <c r="A25" s="62">
        <v>99000000000</v>
      </c>
      <c r="B25" s="68"/>
      <c r="C25" s="35" t="s">
        <v>0</v>
      </c>
      <c r="D25" s="29">
        <f>SUM(D22:D24)</f>
        <v>1030000</v>
      </c>
      <c r="E25" s="106">
        <f t="shared" ref="E25:F25" si="1">SUM(E22:E24)</f>
        <v>1030000</v>
      </c>
      <c r="F25" s="107">
        <f t="shared" si="1"/>
        <v>0</v>
      </c>
    </row>
    <row r="26" spans="1:9" s="17" customFormat="1" ht="29.25" customHeight="1" x14ac:dyDescent="0.2">
      <c r="A26" s="89" t="s">
        <v>13</v>
      </c>
      <c r="B26" s="90"/>
      <c r="C26" s="90"/>
      <c r="D26" s="90"/>
      <c r="E26" s="90"/>
      <c r="F26" s="91"/>
      <c r="I26" s="31"/>
    </row>
    <row r="27" spans="1:9" s="17" customFormat="1" ht="42" customHeight="1" x14ac:dyDescent="0.2">
      <c r="A27" s="69" t="s">
        <v>74</v>
      </c>
      <c r="B27" s="70">
        <v>9770</v>
      </c>
      <c r="C27" s="71" t="s">
        <v>27</v>
      </c>
      <c r="D27" s="72">
        <f>D29</f>
        <v>1159350</v>
      </c>
      <c r="E27" s="111">
        <f>D27</f>
        <v>1159350</v>
      </c>
      <c r="F27" s="112"/>
      <c r="I27" s="31"/>
    </row>
    <row r="28" spans="1:9" s="17" customFormat="1" ht="29.25" customHeight="1" x14ac:dyDescent="0.2">
      <c r="A28" s="86"/>
      <c r="B28" s="86"/>
      <c r="C28" s="35" t="s">
        <v>57</v>
      </c>
      <c r="D28" s="86"/>
      <c r="E28" s="106"/>
      <c r="F28" s="107"/>
      <c r="I28" s="31"/>
    </row>
    <row r="29" spans="1:9" s="17" customFormat="1" ht="29.25" customHeight="1" x14ac:dyDescent="0.2">
      <c r="A29" s="86"/>
      <c r="B29" s="86"/>
      <c r="C29" s="87" t="s">
        <v>75</v>
      </c>
      <c r="D29" s="29">
        <v>1159350</v>
      </c>
      <c r="E29" s="106">
        <v>1159350</v>
      </c>
      <c r="F29" s="107"/>
      <c r="I29" s="31"/>
    </row>
    <row r="30" spans="1:9" s="17" customFormat="1" ht="29.25" customHeight="1" x14ac:dyDescent="0.3">
      <c r="A30" s="62" t="s">
        <v>52</v>
      </c>
      <c r="B30" s="28"/>
      <c r="C30" s="35" t="s">
        <v>31</v>
      </c>
      <c r="D30" s="29">
        <f>SUM(D29)</f>
        <v>1159350</v>
      </c>
      <c r="E30" s="106">
        <f t="shared" ref="E30:F30" si="2">SUM(E23:E29)</f>
        <v>3868700</v>
      </c>
      <c r="F30" s="107">
        <f t="shared" si="2"/>
        <v>0</v>
      </c>
      <c r="I30" s="31"/>
    </row>
    <row r="31" spans="1:9" s="73" customFormat="1" ht="39.75" customHeight="1" x14ac:dyDescent="0.25">
      <c r="A31" s="69" t="s">
        <v>59</v>
      </c>
      <c r="B31" s="70">
        <v>9800</v>
      </c>
      <c r="C31" s="71" t="s">
        <v>60</v>
      </c>
      <c r="D31" s="72">
        <f>D33</f>
        <v>80000</v>
      </c>
      <c r="E31" s="111">
        <f>D31</f>
        <v>80000</v>
      </c>
      <c r="F31" s="112"/>
    </row>
    <row r="32" spans="1:9" s="73" customFormat="1" ht="56.25" x14ac:dyDescent="0.3">
      <c r="A32" s="62"/>
      <c r="B32" s="28"/>
      <c r="C32" s="33" t="s">
        <v>71</v>
      </c>
      <c r="D32" s="29">
        <v>80000</v>
      </c>
      <c r="E32" s="106">
        <f>D32</f>
        <v>80000</v>
      </c>
      <c r="F32" s="107"/>
    </row>
    <row r="33" spans="1:6" s="18" customFormat="1" ht="29.25" customHeight="1" x14ac:dyDescent="0.3">
      <c r="A33" s="62">
        <v>99000000000</v>
      </c>
      <c r="B33" s="68"/>
      <c r="C33" s="35" t="s">
        <v>0</v>
      </c>
      <c r="D33" s="29">
        <f>SUM(D32)</f>
        <v>80000</v>
      </c>
      <c r="E33" s="106">
        <f t="shared" ref="E33:F33" si="3">SUM(E26:E32)</f>
        <v>6347400</v>
      </c>
      <c r="F33" s="107">
        <f t="shared" si="3"/>
        <v>0</v>
      </c>
    </row>
    <row r="34" spans="1:6" s="17" customFormat="1" ht="29.25" customHeight="1" x14ac:dyDescent="0.3">
      <c r="A34" s="15"/>
      <c r="B34" s="14"/>
      <c r="C34" s="9" t="s">
        <v>12</v>
      </c>
      <c r="D34" s="16">
        <f>D35+D36</f>
        <v>2402130</v>
      </c>
      <c r="E34" s="92"/>
      <c r="F34" s="93"/>
    </row>
    <row r="35" spans="1:6" s="17" customFormat="1" ht="29.25" customHeight="1" x14ac:dyDescent="0.3">
      <c r="A35" s="15"/>
      <c r="B35" s="14"/>
      <c r="C35" s="9" t="s">
        <v>3</v>
      </c>
      <c r="D35" s="16">
        <f>D9+D20</f>
        <v>1162780</v>
      </c>
      <c r="E35" s="92"/>
      <c r="F35" s="93"/>
    </row>
    <row r="36" spans="1:6" s="17" customFormat="1" ht="29.25" customHeight="1" x14ac:dyDescent="0.3">
      <c r="A36" s="15"/>
      <c r="B36" s="14"/>
      <c r="C36" s="9" t="s">
        <v>4</v>
      </c>
      <c r="D36" s="16">
        <f>D31+D27</f>
        <v>1239350</v>
      </c>
      <c r="E36" s="92"/>
      <c r="F36" s="93"/>
    </row>
    <row r="39" spans="1:6" ht="20.25" x14ac:dyDescent="0.3">
      <c r="B39" s="23" t="s">
        <v>28</v>
      </c>
      <c r="C39" s="24"/>
      <c r="D39" s="24"/>
      <c r="E39" s="23" t="s">
        <v>38</v>
      </c>
    </row>
    <row r="40" spans="1:6" ht="20.25" x14ac:dyDescent="0.3">
      <c r="B40" s="24"/>
      <c r="C40" s="24"/>
      <c r="D40" s="24"/>
      <c r="E40" s="24"/>
    </row>
    <row r="41" spans="1:6" ht="20.25" x14ac:dyDescent="0.3">
      <c r="B41" s="25"/>
      <c r="C41" s="25"/>
      <c r="D41" s="25"/>
      <c r="E41" s="25"/>
    </row>
    <row r="42" spans="1:6" ht="20.25" x14ac:dyDescent="0.3">
      <c r="B42" s="25" t="s">
        <v>78</v>
      </c>
      <c r="C42" s="25"/>
      <c r="D42" s="25"/>
      <c r="E42" s="25"/>
    </row>
    <row r="43" spans="1:6" ht="20.25" x14ac:dyDescent="0.3">
      <c r="B43" s="25" t="s">
        <v>79</v>
      </c>
      <c r="C43" s="25"/>
      <c r="D43" s="25"/>
      <c r="E43" s="25"/>
    </row>
    <row r="44" spans="1:6" ht="20.25" x14ac:dyDescent="0.3">
      <c r="B44" s="25" t="s">
        <v>80</v>
      </c>
      <c r="C44" s="25"/>
      <c r="D44" s="25"/>
      <c r="E44" s="25" t="s">
        <v>81</v>
      </c>
    </row>
  </sheetData>
  <sheetProtection selectLockedCells="1" selectUnlockedCells="1"/>
  <mergeCells count="37">
    <mergeCell ref="E34:F34"/>
    <mergeCell ref="E35:F35"/>
    <mergeCell ref="E31:F31"/>
    <mergeCell ref="E25:F25"/>
    <mergeCell ref="E24:F24"/>
    <mergeCell ref="E32:F32"/>
    <mergeCell ref="E33:F33"/>
    <mergeCell ref="E29:F29"/>
    <mergeCell ref="E27:F27"/>
    <mergeCell ref="E30:F30"/>
    <mergeCell ref="E28:F28"/>
    <mergeCell ref="E2:F2"/>
    <mergeCell ref="E15:F15"/>
    <mergeCell ref="E16:F16"/>
    <mergeCell ref="E20:F20"/>
    <mergeCell ref="E21:F21"/>
    <mergeCell ref="E12:F12"/>
    <mergeCell ref="E17:F17"/>
    <mergeCell ref="E18:F18"/>
    <mergeCell ref="E19:F19"/>
    <mergeCell ref="A3:F3"/>
    <mergeCell ref="E36:F36"/>
    <mergeCell ref="E5:F5"/>
    <mergeCell ref="A7:F7"/>
    <mergeCell ref="E6:F6"/>
    <mergeCell ref="A26:F26"/>
    <mergeCell ref="D9:D10"/>
    <mergeCell ref="A9:A10"/>
    <mergeCell ref="B9:B10"/>
    <mergeCell ref="C9:C10"/>
    <mergeCell ref="E9:F9"/>
    <mergeCell ref="E10:F10"/>
    <mergeCell ref="E14:F14"/>
    <mergeCell ref="E11:F11"/>
    <mergeCell ref="E13:F13"/>
    <mergeCell ref="E22:F22"/>
    <mergeCell ref="E23:F23"/>
  </mergeCells>
  <printOptions horizontalCentered="1"/>
  <pageMargins left="0.19685039370078741" right="0.19685039370078741" top="0.19685039370078741" bottom="0.19685039370078741" header="0.19685039370078741" footer="0.19685039370078741"/>
  <pageSetup paperSize="9" scale="52" firstPageNumber="2" fitToWidth="0" fitToHeight="0" orientation="portrait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3</vt:i4>
      </vt:variant>
    </vt:vector>
  </HeadingPairs>
  <TitlesOfParts>
    <vt:vector size="5" baseType="lpstr">
      <vt:lpstr>З</vt:lpstr>
      <vt:lpstr>НА</vt:lpstr>
      <vt:lpstr>НА!Заголовки_для_печати</vt:lpstr>
      <vt:lpstr>З!Область_печати</vt:lpstr>
      <vt:lpstr>НА!Область_печати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Тітенкова Юлія</dc:creator>
  <cp:lastModifiedBy>buhgalter</cp:lastModifiedBy>
  <cp:lastPrinted>2023-05-08T10:35:02Z</cp:lastPrinted>
  <dcterms:created xsi:type="dcterms:W3CDTF">2015-06-05T18:19:34Z</dcterms:created>
  <dcterms:modified xsi:type="dcterms:W3CDTF">2023-05-29T13:52:03Z</dcterms:modified>
</cp:coreProperties>
</file>