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32" i="1" l="1"/>
  <c r="E32" i="1"/>
  <c r="D32" i="1"/>
  <c r="F31" i="1"/>
  <c r="D31" i="1"/>
  <c r="F24" i="1"/>
  <c r="E24" i="1"/>
  <c r="D24" i="1"/>
  <c r="F23" i="1"/>
  <c r="D23" i="1"/>
  <c r="C35" i="1" l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F24" i="2" l="1"/>
  <c r="E24" i="2"/>
  <c r="D24" i="2"/>
  <c r="F23" i="2"/>
  <c r="D23" i="2"/>
  <c r="E35" i="2" l="1"/>
  <c r="E36" i="2" s="1"/>
  <c r="D35" i="2"/>
  <c r="D36" i="2" s="1"/>
  <c r="C34" i="2"/>
  <c r="C33" i="2"/>
  <c r="C26" i="2"/>
  <c r="C25" i="2"/>
  <c r="E22" i="2"/>
  <c r="E21" i="2" s="1"/>
  <c r="E27" i="2" s="1"/>
  <c r="C24" i="2"/>
  <c r="F22" i="2"/>
  <c r="F21" i="2" s="1"/>
  <c r="F27" i="2" s="1"/>
  <c r="C23" i="2"/>
  <c r="C18" i="2"/>
  <c r="C17" i="2"/>
  <c r="F16" i="2"/>
  <c r="E16" i="2"/>
  <c r="C16" i="2" s="1"/>
  <c r="D16" i="2"/>
  <c r="F15" i="2"/>
  <c r="F14" i="2" s="1"/>
  <c r="F13" i="2" s="1"/>
  <c r="D15" i="2"/>
  <c r="C15" i="2" s="1"/>
  <c r="F19" i="2" l="1"/>
  <c r="I13" i="2"/>
  <c r="D22" i="2"/>
  <c r="D14" i="2"/>
  <c r="E14" i="2"/>
  <c r="E13" i="2" s="1"/>
  <c r="C22" i="2" l="1"/>
  <c r="D21" i="2"/>
  <c r="E19" i="2"/>
  <c r="H13" i="2"/>
  <c r="C14" i="2"/>
  <c r="D13" i="2"/>
  <c r="D27" i="2" l="1"/>
  <c r="C27" i="2" s="1"/>
  <c r="C21" i="2"/>
  <c r="D19" i="2"/>
  <c r="C19" i="2" s="1"/>
  <c r="G13" i="2"/>
  <c r="C13" i="2"/>
</calcChain>
</file>

<file path=xl/sharedStrings.xml><?xml version="1.0" encoding="utf-8"?>
<sst xmlns="http://schemas.openxmlformats.org/spreadsheetml/2006/main" count="81" uniqueCount="46">
  <si>
    <t>Додаток 2</t>
  </si>
  <si>
    <t>до рішення ____________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</si>
  <si>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</si>
  <si>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</si>
  <si>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</si>
  <si>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</si>
  <si>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</si>
  <si>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</si>
  <si>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</si>
  <si>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</si>
  <si>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</si>
  <si>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</si>
  <si>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</si>
  <si>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</si>
  <si>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</si>
  <si>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</si>
  <si>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</si>
  <si>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</si>
  <si>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</si>
  <si>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</si>
  <si>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</si>
  <si>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</si>
  <si>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</si>
  <si>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</si>
  <si>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</si>
  <si>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</si>
  <si>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</si>
  <si>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</si>
  <si>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</si>
  <si>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2022 № 2992-22/VIII</t>
  </si>
  <si>
    <t xml:space="preserve">"Про бюджет Магдалинівської селищної </t>
  </si>
  <si>
    <t>територіальної громади на 2023 рік"</t>
  </si>
  <si>
    <t>(з урахуванням внесених змін)</t>
  </si>
  <si>
    <t>ФІНАНСУВАННЯ_x000D_
селищного бюджету на 2023 рік</t>
  </si>
  <si>
    <t>Секретар селищної ради</t>
  </si>
  <si>
    <t>Ігор ЧЕРНЕНКО</t>
  </si>
  <si>
    <t>Проєкт підготував:</t>
  </si>
  <si>
    <t>Начальник управління економіки та фінансів</t>
  </si>
  <si>
    <t>Магдалинівської селищної ради</t>
  </si>
  <si>
    <t>Тетяна КАЦАЙ</t>
  </si>
  <si>
    <t>"Про _____________ бюджет на 2021 рік"</t>
  </si>
  <si>
    <t>ФІНАНСУВАННЯ_x000D_
селищного бюджету на 2022 рік</t>
  </si>
  <si>
    <t>04565000000</t>
  </si>
  <si>
    <t xml:space="preserve"> І.Г. Черненко</t>
  </si>
  <si>
    <t>доходи</t>
  </si>
  <si>
    <t>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</si>
</sst>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4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vertical="top"/>
    </xf>
    <xf numFmtId="4" fontId="3" fillId="0" borderId="3" xfId="0" applyNumberFormat="1" applyFont="1" applyBorder="1" applyAlignment="1">
      <alignment vertical="center"/>
    </xf>
    <xf numFmtId="4" fontId="0" fillId="2" borderId="3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" fontId="1" fillId="2" borderId="3" xfId="0" applyNumberFormat="1" applyFont="1" applyFill="1" applyBorder="1" applyAlignment="1">
      <alignment vertical="center" wrapText="1"/>
    </xf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topLeftCell="A7" workbookViewId="0">
      <selection activeCell="A38" sqref="A38:XFD42"/>
    </sheetView>
  </sheetViews>
  <sheetFormatPr defaultRowHeight="12.75" x14ac:dyDescent="0.2"/>
  <cols>
    <col min="1" max="1" width="11.28515625" style="33" customWidth="1"/>
    <col min="2" max="2" width="41" style="33" customWidth="1"/>
    <col min="3" max="3" width="14.7109375" style="33" customWidth="1"/>
    <col min="4" max="6" width="14.140625" style="33" customWidth="1"/>
    <col min="7" max="16384" width="9.140625" style="33"/>
  </cols>
  <sheetData>
    <row r="1" spans="1:6" x14ac:dyDescent="0.2">
      <c r="D1" s="33" t="s">
        <v>24</v>
      </c>
    </row>
    <row r="2" spans="1:6" x14ac:dyDescent="0.2">
      <c r="D2" s="33" t="s">
        <v>0</v>
      </c>
    </row>
    <row r="3" spans="1:6" x14ac:dyDescent="0.2">
      <c r="D3" s="33" t="s">
        <v>25</v>
      </c>
    </row>
    <row r="4" spans="1:6" x14ac:dyDescent="0.2">
      <c r="D4" s="33" t="s">
        <v>26</v>
      </c>
    </row>
    <row r="5" spans="1:6" x14ac:dyDescent="0.2">
      <c r="D5" s="33" t="s">
        <v>27</v>
      </c>
    </row>
    <row r="6" spans="1:6" x14ac:dyDescent="0.2">
      <c r="D6" s="33" t="s">
        <v>28</v>
      </c>
    </row>
    <row r="7" spans="1:6" x14ac:dyDescent="0.2">
      <c r="D7" s="33" t="s">
        <v>29</v>
      </c>
    </row>
    <row r="8" spans="1:6" x14ac:dyDescent="0.2">
      <c r="D8" s="21" t="s">
        <v>30</v>
      </c>
    </row>
    <row r="9" spans="1:6" x14ac:dyDescent="0.2">
      <c r="D9" s="33" t="s">
        <v>31</v>
      </c>
    </row>
    <row r="10" spans="1:6" x14ac:dyDescent="0.2">
      <c r="D10" s="33" t="s">
        <v>32</v>
      </c>
    </row>
    <row r="13" spans="1:6" ht="25.5" customHeight="1" x14ac:dyDescent="0.2">
      <c r="A13" s="47" t="s">
        <v>33</v>
      </c>
      <c r="B13" s="48"/>
      <c r="C13" s="48"/>
      <c r="D13" s="48"/>
      <c r="E13" s="48"/>
      <c r="F13" s="48"/>
    </row>
    <row r="14" spans="1:6" ht="25.5" customHeight="1" x14ac:dyDescent="0.2">
      <c r="A14" s="20" t="s">
        <v>22</v>
      </c>
      <c r="B14" s="31"/>
      <c r="C14" s="31"/>
      <c r="D14" s="31"/>
      <c r="E14" s="31"/>
      <c r="F14" s="31"/>
    </row>
    <row r="15" spans="1:6" x14ac:dyDescent="0.2">
      <c r="A15" s="19" t="s">
        <v>23</v>
      </c>
      <c r="F15" s="1" t="s">
        <v>2</v>
      </c>
    </row>
    <row r="16" spans="1:6" x14ac:dyDescent="0.2">
      <c r="A16" s="46" t="s">
        <v>3</v>
      </c>
      <c r="B16" s="46" t="s">
        <v>4</v>
      </c>
      <c r="C16" s="52" t="s">
        <v>5</v>
      </c>
      <c r="D16" s="46" t="s">
        <v>6</v>
      </c>
      <c r="E16" s="46" t="s">
        <v>7</v>
      </c>
      <c r="F16" s="46"/>
    </row>
    <row r="17" spans="1:6" x14ac:dyDescent="0.2">
      <c r="A17" s="46"/>
      <c r="B17" s="46"/>
      <c r="C17" s="46"/>
      <c r="D17" s="46"/>
      <c r="E17" s="46" t="s">
        <v>8</v>
      </c>
      <c r="F17" s="46" t="s">
        <v>9</v>
      </c>
    </row>
    <row r="18" spans="1:6" x14ac:dyDescent="0.2">
      <c r="A18" s="46"/>
      <c r="B18" s="46"/>
      <c r="C18" s="46"/>
      <c r="D18" s="46"/>
      <c r="E18" s="46"/>
      <c r="F18" s="46"/>
    </row>
    <row r="19" spans="1:6" x14ac:dyDescent="0.2">
      <c r="A19" s="34">
        <v>1</v>
      </c>
      <c r="B19" s="34">
        <v>2</v>
      </c>
      <c r="C19" s="35">
        <v>3</v>
      </c>
      <c r="D19" s="34">
        <v>4</v>
      </c>
      <c r="E19" s="34">
        <v>5</v>
      </c>
      <c r="F19" s="34">
        <v>6</v>
      </c>
    </row>
    <row r="20" spans="1:6" x14ac:dyDescent="0.2">
      <c r="A20" s="49" t="s">
        <v>10</v>
      </c>
      <c r="B20" s="50"/>
      <c r="C20" s="50"/>
      <c r="D20" s="50"/>
      <c r="E20" s="50"/>
      <c r="F20" s="51"/>
    </row>
    <row r="21" spans="1:6" ht="25.5" customHeight="1" x14ac:dyDescent="0.2">
      <c r="A21" s="36">
        <v>200000</v>
      </c>
      <c r="B21" s="37" t="s">
        <v>11</v>
      </c>
      <c r="C21" s="38">
        <f t="shared" ref="C21:C27" si="0">D21+E21</f>
        <v>22972339.820000011</v>
      </c>
      <c r="D21" s="39">
        <v>-3959290.9299999885</v>
      </c>
      <c r="E21" s="39">
        <v>26931630.75</v>
      </c>
      <c r="F21" s="39">
        <v>25918422.5</v>
      </c>
    </row>
    <row r="22" spans="1:6" ht="12.75" customHeight="1" x14ac:dyDescent="0.2">
      <c r="A22" s="36">
        <v>208000</v>
      </c>
      <c r="B22" s="37" t="s">
        <v>12</v>
      </c>
      <c r="C22" s="38">
        <f t="shared" si="0"/>
        <v>22972339.820000011</v>
      </c>
      <c r="D22" s="39">
        <v>-3959290.9299999885</v>
      </c>
      <c r="E22" s="39">
        <v>26931630.75</v>
      </c>
      <c r="F22" s="39">
        <v>25918422.5</v>
      </c>
    </row>
    <row r="23" spans="1:6" x14ac:dyDescent="0.2">
      <c r="A23" s="40">
        <v>208100</v>
      </c>
      <c r="B23" s="41" t="s">
        <v>13</v>
      </c>
      <c r="C23" s="42">
        <f t="shared" si="0"/>
        <v>24128385.43</v>
      </c>
      <c r="D23" s="29">
        <f>22314790.94</f>
        <v>22314790.940000001</v>
      </c>
      <c r="E23" s="29">
        <v>1813594.49</v>
      </c>
      <c r="F23" s="29">
        <f>800386.24</f>
        <v>800386.24</v>
      </c>
    </row>
    <row r="24" spans="1:6" x14ac:dyDescent="0.2">
      <c r="A24" s="40">
        <v>208200</v>
      </c>
      <c r="B24" s="41" t="s">
        <v>14</v>
      </c>
      <c r="C24" s="42">
        <f t="shared" si="0"/>
        <v>1000000.0000000006</v>
      </c>
      <c r="D24" s="29">
        <f>22314790.94-717821.14-82258.94-5824683-2064900-156045.61-1565412-8603079.69-67441.21-2082882.72-150266.63</f>
        <v>1000000.0000000006</v>
      </c>
      <c r="E24" s="29">
        <f>1813594.49-100000-306515-913208.25-493871.24</f>
        <v>0</v>
      </c>
      <c r="F24" s="29">
        <f>800386.24-306515-493871.24</f>
        <v>0</v>
      </c>
    </row>
    <row r="25" spans="1:6" ht="21" customHeight="1" x14ac:dyDescent="0.2">
      <c r="A25" s="40">
        <v>208340</v>
      </c>
      <c r="B25" s="41" t="s">
        <v>15</v>
      </c>
      <c r="C25" s="42">
        <f t="shared" si="0"/>
        <v>-156045.60999999999</v>
      </c>
      <c r="D25" s="43">
        <v>-156045.60999999999</v>
      </c>
      <c r="E25" s="43">
        <v>0</v>
      </c>
      <c r="F25" s="43">
        <v>0</v>
      </c>
    </row>
    <row r="26" spans="1:6" ht="38.25" x14ac:dyDescent="0.2">
      <c r="A26" s="40">
        <v>208400</v>
      </c>
      <c r="B26" s="41" t="s">
        <v>16</v>
      </c>
      <c r="C26" s="42">
        <f t="shared" si="0"/>
        <v>0</v>
      </c>
      <c r="D26" s="43">
        <v>-25118036.260000002</v>
      </c>
      <c r="E26" s="43">
        <v>25118036.260000002</v>
      </c>
      <c r="F26" s="43">
        <v>25118036.260000002</v>
      </c>
    </row>
    <row r="27" spans="1:6" x14ac:dyDescent="0.2">
      <c r="A27" s="44" t="s">
        <v>17</v>
      </c>
      <c r="B27" s="45" t="s">
        <v>18</v>
      </c>
      <c r="C27" s="38">
        <f t="shared" si="0"/>
        <v>22972339.820000011</v>
      </c>
      <c r="D27" s="38">
        <v>-3959290.9299999885</v>
      </c>
      <c r="E27" s="38">
        <v>26931630.75</v>
      </c>
      <c r="F27" s="38">
        <v>25918422.5</v>
      </c>
    </row>
    <row r="28" spans="1:6" x14ac:dyDescent="0.2">
      <c r="A28" s="49" t="s">
        <v>19</v>
      </c>
      <c r="B28" s="50"/>
      <c r="C28" s="50"/>
      <c r="D28" s="50"/>
      <c r="E28" s="50"/>
      <c r="F28" s="51"/>
    </row>
    <row r="29" spans="1:6" x14ac:dyDescent="0.2">
      <c r="A29" s="36">
        <v>600000</v>
      </c>
      <c r="B29" s="37" t="s">
        <v>20</v>
      </c>
      <c r="C29" s="38">
        <f t="shared" ref="C29:C35" si="1">D29+E29</f>
        <v>22972339.820000011</v>
      </c>
      <c r="D29" s="39">
        <v>-3959290.9299999881</v>
      </c>
      <c r="E29" s="39">
        <v>26931630.75</v>
      </c>
      <c r="F29" s="39">
        <v>25918422.5</v>
      </c>
    </row>
    <row r="30" spans="1:6" x14ac:dyDescent="0.2">
      <c r="A30" s="36">
        <v>602000</v>
      </c>
      <c r="B30" s="37" t="s">
        <v>21</v>
      </c>
      <c r="C30" s="38">
        <f t="shared" si="1"/>
        <v>22972339.820000011</v>
      </c>
      <c r="D30" s="39">
        <v>-3959290.9299999885</v>
      </c>
      <c r="E30" s="39">
        <v>26931630.75</v>
      </c>
      <c r="F30" s="39">
        <v>25918422.5</v>
      </c>
    </row>
    <row r="31" spans="1:6" x14ac:dyDescent="0.2">
      <c r="A31" s="40">
        <v>602100</v>
      </c>
      <c r="B31" s="41" t="s">
        <v>13</v>
      </c>
      <c r="C31" s="42">
        <f t="shared" si="1"/>
        <v>24128385.43</v>
      </c>
      <c r="D31" s="29">
        <f>22314790.94</f>
        <v>22314790.940000001</v>
      </c>
      <c r="E31" s="29">
        <v>1813594.49</v>
      </c>
      <c r="F31" s="29">
        <f>800386.24</f>
        <v>800386.24</v>
      </c>
    </row>
    <row r="32" spans="1:6" x14ac:dyDescent="0.2">
      <c r="A32" s="40">
        <v>602200</v>
      </c>
      <c r="B32" s="41" t="s">
        <v>14</v>
      </c>
      <c r="C32" s="42">
        <f t="shared" si="1"/>
        <v>1000000.0000000006</v>
      </c>
      <c r="D32" s="29">
        <f>22314790.94-717821.14-82258.94-5824683-2064900-156045.61-1565412-8603079.69-67441.21-2082882.72-150266.63</f>
        <v>1000000.0000000006</v>
      </c>
      <c r="E32" s="29">
        <f>1813594.49-100000-306515-913208.25-493871.24</f>
        <v>0</v>
      </c>
      <c r="F32" s="29">
        <f>800386.24-306515-493871.24</f>
        <v>0</v>
      </c>
    </row>
    <row r="33" spans="1:6" ht="21" customHeight="1" x14ac:dyDescent="0.2">
      <c r="A33" s="40">
        <v>602304</v>
      </c>
      <c r="B33" s="41" t="s">
        <v>15</v>
      </c>
      <c r="C33" s="42">
        <f t="shared" si="1"/>
        <v>-156045.60999999999</v>
      </c>
      <c r="D33" s="43">
        <v>-156045.60999999999</v>
      </c>
      <c r="E33" s="43">
        <v>0</v>
      </c>
      <c r="F33" s="43">
        <v>0</v>
      </c>
    </row>
    <row r="34" spans="1:6" ht="38.25" x14ac:dyDescent="0.2">
      <c r="A34" s="40">
        <v>602400</v>
      </c>
      <c r="B34" s="41" t="s">
        <v>16</v>
      </c>
      <c r="C34" s="42">
        <f t="shared" si="1"/>
        <v>0</v>
      </c>
      <c r="D34" s="43">
        <v>-25118036.260000002</v>
      </c>
      <c r="E34" s="43">
        <v>25118036.260000002</v>
      </c>
      <c r="F34" s="43">
        <v>25118036.260000002</v>
      </c>
    </row>
    <row r="35" spans="1:6" x14ac:dyDescent="0.2">
      <c r="A35" s="44" t="s">
        <v>17</v>
      </c>
      <c r="B35" s="45" t="s">
        <v>18</v>
      </c>
      <c r="C35" s="38">
        <f t="shared" si="1"/>
        <v>22972339.820000011</v>
      </c>
      <c r="D35" s="38">
        <v>-3959290.9299999881</v>
      </c>
      <c r="E35" s="38">
        <v>26931630.75</v>
      </c>
      <c r="F35" s="38">
        <v>25918422.5</v>
      </c>
    </row>
    <row r="38" spans="1:6" x14ac:dyDescent="0.2">
      <c r="B38" s="30" t="s">
        <v>34</v>
      </c>
      <c r="E38" s="30" t="s">
        <v>35</v>
      </c>
    </row>
    <row r="40" spans="1:6" x14ac:dyDescent="0.2">
      <c r="B40" s="33" t="s">
        <v>36</v>
      </c>
    </row>
    <row r="41" spans="1:6" x14ac:dyDescent="0.2">
      <c r="B41" s="33" t="s">
        <v>37</v>
      </c>
    </row>
    <row r="42" spans="1:6" x14ac:dyDescent="0.2">
      <c r="B42" s="33" t="s">
        <v>38</v>
      </c>
      <c r="E42" s="33" t="s">
        <v>39</v>
      </c>
    </row>
  </sheetData>
  <mergeCells count="10">
    <mergeCell ref="A20:F20"/>
    <mergeCell ref="A28:F28"/>
    <mergeCell ref="A13:F13"/>
    <mergeCell ref="A16:A18"/>
    <mergeCell ref="B16:B18"/>
    <mergeCell ref="C16:C18"/>
    <mergeCell ref="D16:D18"/>
    <mergeCell ref="E16:F16"/>
    <mergeCell ref="E17:E18"/>
    <mergeCell ref="F17:F18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D15" sqref="D15:F1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5.42578125" customWidth="1"/>
    <col min="5" max="6" width="14.140625" customWidth="1"/>
    <col min="7" max="7" width="12.5703125" customWidth="1"/>
    <col min="8" max="9" width="12.85546875" customWidth="1"/>
  </cols>
  <sheetData>
    <row r="1" spans="1:9" x14ac:dyDescent="0.2">
      <c r="A1" s="4"/>
      <c r="B1" s="4"/>
      <c r="C1" s="4"/>
      <c r="D1" t="s">
        <v>0</v>
      </c>
    </row>
    <row r="2" spans="1:9" x14ac:dyDescent="0.2">
      <c r="D2" t="s">
        <v>1</v>
      </c>
    </row>
    <row r="3" spans="1:9" x14ac:dyDescent="0.2">
      <c r="D3" t="s">
        <v>40</v>
      </c>
    </row>
    <row r="5" spans="1:9" ht="12.75" customHeight="1" x14ac:dyDescent="0.2">
      <c r="A5" s="47" t="s">
        <v>41</v>
      </c>
      <c r="B5" s="48"/>
      <c r="C5" s="48"/>
      <c r="D5" s="48"/>
      <c r="E5" s="48"/>
      <c r="F5" s="48"/>
    </row>
    <row r="6" spans="1:9" x14ac:dyDescent="0.2">
      <c r="A6" s="20" t="s">
        <v>42</v>
      </c>
      <c r="B6" s="2"/>
      <c r="C6" s="2"/>
      <c r="D6" s="2"/>
      <c r="E6" s="2"/>
      <c r="F6" s="2"/>
    </row>
    <row r="7" spans="1:9" x14ac:dyDescent="0.2">
      <c r="A7" s="19" t="s">
        <v>23</v>
      </c>
      <c r="F7" s="1" t="s">
        <v>2</v>
      </c>
    </row>
    <row r="8" spans="1:9" ht="12.75" customHeight="1" x14ac:dyDescent="0.2">
      <c r="A8" s="46" t="s">
        <v>3</v>
      </c>
      <c r="B8" s="46" t="s">
        <v>4</v>
      </c>
      <c r="C8" s="52" t="s">
        <v>5</v>
      </c>
      <c r="D8" s="46" t="s">
        <v>6</v>
      </c>
      <c r="E8" s="46" t="s">
        <v>7</v>
      </c>
      <c r="F8" s="46"/>
    </row>
    <row r="9" spans="1:9" ht="12.75" customHeight="1" x14ac:dyDescent="0.2">
      <c r="A9" s="46"/>
      <c r="B9" s="46"/>
      <c r="C9" s="46"/>
      <c r="D9" s="46"/>
      <c r="E9" s="46" t="s">
        <v>8</v>
      </c>
      <c r="F9" s="46" t="s">
        <v>9</v>
      </c>
    </row>
    <row r="10" spans="1:9" x14ac:dyDescent="0.2">
      <c r="A10" s="46"/>
      <c r="B10" s="46"/>
      <c r="C10" s="46"/>
      <c r="D10" s="46"/>
      <c r="E10" s="46"/>
      <c r="F10" s="46"/>
    </row>
    <row r="11" spans="1:9" ht="12.75" customHeight="1" x14ac:dyDescent="0.2">
      <c r="A11" s="5">
        <v>1</v>
      </c>
      <c r="B11" s="5">
        <v>2</v>
      </c>
      <c r="C11" s="6">
        <v>3</v>
      </c>
      <c r="D11" s="5">
        <v>4</v>
      </c>
      <c r="E11" s="5">
        <v>5</v>
      </c>
      <c r="F11" s="5">
        <v>6</v>
      </c>
    </row>
    <row r="12" spans="1:9" x14ac:dyDescent="0.2">
      <c r="A12" s="49" t="s">
        <v>10</v>
      </c>
      <c r="B12" s="50"/>
      <c r="C12" s="50"/>
      <c r="D12" s="50"/>
      <c r="E12" s="50"/>
      <c r="F12" s="51"/>
      <c r="G12" s="39">
        <v>-3959290.9299999885</v>
      </c>
      <c r="H12" s="39">
        <v>26931630.75</v>
      </c>
      <c r="I12" s="39">
        <v>25918422.5</v>
      </c>
    </row>
    <row r="13" spans="1:9" x14ac:dyDescent="0.2">
      <c r="A13" s="9">
        <v>200000</v>
      </c>
      <c r="B13" s="10" t="s">
        <v>11</v>
      </c>
      <c r="C13" s="11">
        <f t="shared" ref="C13:C27" si="0">D13+E13</f>
        <v>22972339.82</v>
      </c>
      <c r="D13" s="12">
        <f>D14</f>
        <v>-3959290.9300000006</v>
      </c>
      <c r="E13" s="12">
        <f t="shared" ref="E13:F13" si="1">E14</f>
        <v>26931630.75</v>
      </c>
      <c r="F13" s="12">
        <f t="shared" si="1"/>
        <v>25918422.5</v>
      </c>
      <c r="G13" s="4">
        <f>D13-G12</f>
        <v>-1.2107193470001221E-8</v>
      </c>
      <c r="H13" s="4">
        <f>E13-H12</f>
        <v>0</v>
      </c>
      <c r="I13" s="4">
        <f>F13-I12</f>
        <v>0</v>
      </c>
    </row>
    <row r="14" spans="1:9" ht="25.5" x14ac:dyDescent="0.2">
      <c r="A14" s="9">
        <v>208000</v>
      </c>
      <c r="B14" s="10" t="s">
        <v>12</v>
      </c>
      <c r="C14" s="11">
        <f t="shared" si="0"/>
        <v>22972339.82</v>
      </c>
      <c r="D14" s="12">
        <f>D15+D18-D16+D17</f>
        <v>-3959290.9300000006</v>
      </c>
      <c r="E14" s="12">
        <f t="shared" ref="E14:F14" si="2">E15+E18-E16+E17</f>
        <v>26931630.75</v>
      </c>
      <c r="F14" s="12">
        <f t="shared" si="2"/>
        <v>25918422.5</v>
      </c>
    </row>
    <row r="15" spans="1:9" x14ac:dyDescent="0.2">
      <c r="A15" s="13">
        <v>208100</v>
      </c>
      <c r="B15" s="14" t="s">
        <v>13</v>
      </c>
      <c r="C15" s="15">
        <f>D15+E15</f>
        <v>24128385.43</v>
      </c>
      <c r="D15" s="29">
        <f>22314790.94</f>
        <v>22314790.940000001</v>
      </c>
      <c r="E15" s="29">
        <v>1813594.49</v>
      </c>
      <c r="F15" s="29">
        <f>800386.24</f>
        <v>800386.24</v>
      </c>
    </row>
    <row r="16" spans="1:9" x14ac:dyDescent="0.2">
      <c r="A16" s="13">
        <v>208200</v>
      </c>
      <c r="B16" s="14" t="s">
        <v>14</v>
      </c>
      <c r="C16" s="15">
        <f>D16+E16</f>
        <v>1000000.0000000006</v>
      </c>
      <c r="D16" s="29">
        <f>22314790.94-717821.14-82258.94-5824683-2064900-156045.61-1565412-8603079.69-67441.21-2082882.72-150266.63</f>
        <v>1000000.0000000006</v>
      </c>
      <c r="E16" s="29">
        <f>1813594.49-100000-306515-913208.25-493871.24</f>
        <v>0</v>
      </c>
      <c r="F16" s="29">
        <f>800386.24-306515-493871.24</f>
        <v>0</v>
      </c>
    </row>
    <row r="17" spans="1:6" x14ac:dyDescent="0.2">
      <c r="A17" s="13">
        <v>208340</v>
      </c>
      <c r="B17" s="14" t="s">
        <v>15</v>
      </c>
      <c r="C17" s="15">
        <f>D17+E17</f>
        <v>-156045.60999999999</v>
      </c>
      <c r="D17" s="16">
        <v>-156045.60999999999</v>
      </c>
      <c r="E17" s="16">
        <v>0</v>
      </c>
      <c r="F17" s="16">
        <v>0</v>
      </c>
    </row>
    <row r="18" spans="1:6" ht="38.25" x14ac:dyDescent="0.2">
      <c r="A18" s="13">
        <v>208400</v>
      </c>
      <c r="B18" s="14" t="s">
        <v>16</v>
      </c>
      <c r="C18" s="15">
        <f t="shared" si="0"/>
        <v>0</v>
      </c>
      <c r="D18" s="43">
        <v>-25118036.260000002</v>
      </c>
      <c r="E18" s="43">
        <v>25118036.260000002</v>
      </c>
      <c r="F18" s="43">
        <v>25118036.260000002</v>
      </c>
    </row>
    <row r="19" spans="1:6" x14ac:dyDescent="0.2">
      <c r="A19" s="17" t="s">
        <v>17</v>
      </c>
      <c r="B19" s="18" t="s">
        <v>18</v>
      </c>
      <c r="C19" s="11">
        <f t="shared" si="0"/>
        <v>22972339.82</v>
      </c>
      <c r="D19" s="11">
        <f>D13</f>
        <v>-3959290.9300000006</v>
      </c>
      <c r="E19" s="11">
        <f>E13</f>
        <v>26931630.75</v>
      </c>
      <c r="F19" s="11">
        <f>F13</f>
        <v>25918422.5</v>
      </c>
    </row>
    <row r="20" spans="1:6" x14ac:dyDescent="0.2">
      <c r="A20" s="49" t="s">
        <v>19</v>
      </c>
      <c r="B20" s="50"/>
      <c r="C20" s="50"/>
      <c r="D20" s="50"/>
      <c r="E20" s="50"/>
      <c r="F20" s="51"/>
    </row>
    <row r="21" spans="1:6" x14ac:dyDescent="0.2">
      <c r="A21" s="9">
        <v>600000</v>
      </c>
      <c r="B21" s="10" t="s">
        <v>20</v>
      </c>
      <c r="C21" s="11">
        <f t="shared" si="0"/>
        <v>22972339.82</v>
      </c>
      <c r="D21" s="22">
        <f>D22</f>
        <v>-3959290.93</v>
      </c>
      <c r="E21" s="22">
        <f t="shared" ref="E21:F21" si="3">E22</f>
        <v>26931630.75</v>
      </c>
      <c r="F21" s="22">
        <f t="shared" si="3"/>
        <v>25918422.5</v>
      </c>
    </row>
    <row r="22" spans="1:6" x14ac:dyDescent="0.2">
      <c r="A22" s="9">
        <v>602000</v>
      </c>
      <c r="B22" s="10" t="s">
        <v>21</v>
      </c>
      <c r="C22" s="11">
        <f t="shared" si="0"/>
        <v>22972339.82</v>
      </c>
      <c r="D22" s="22">
        <f>D23-D24+D26+D25</f>
        <v>-3959290.93</v>
      </c>
      <c r="E22" s="22">
        <f t="shared" ref="E22:F22" si="4">E23-E24+E26+E25</f>
        <v>26931630.75</v>
      </c>
      <c r="F22" s="22">
        <f t="shared" si="4"/>
        <v>25918422.5</v>
      </c>
    </row>
    <row r="23" spans="1:6" x14ac:dyDescent="0.2">
      <c r="A23" s="13">
        <v>602100</v>
      </c>
      <c r="B23" s="14" t="s">
        <v>13</v>
      </c>
      <c r="C23" s="23">
        <f t="shared" si="0"/>
        <v>24128385.43</v>
      </c>
      <c r="D23" s="29">
        <f>22314790.94</f>
        <v>22314790.940000001</v>
      </c>
      <c r="E23" s="29">
        <v>1813594.49</v>
      </c>
      <c r="F23" s="29">
        <f>800386.24</f>
        <v>800386.24</v>
      </c>
    </row>
    <row r="24" spans="1:6" x14ac:dyDescent="0.2">
      <c r="A24" s="13">
        <v>602200</v>
      </c>
      <c r="B24" s="14" t="s">
        <v>14</v>
      </c>
      <c r="C24" s="23">
        <f t="shared" si="0"/>
        <v>1000000.0000000006</v>
      </c>
      <c r="D24" s="29">
        <f>22314790.94-717821.14-82258.94-5824683-2064900-156045.61-1565412-8603079.69-67441.21-2082882.72-150266.63</f>
        <v>1000000.0000000006</v>
      </c>
      <c r="E24" s="29">
        <f>1813594.49-100000-306515-913208.25-493871.24</f>
        <v>0</v>
      </c>
      <c r="F24" s="29">
        <f>800386.24-306515-493871.24</f>
        <v>0</v>
      </c>
    </row>
    <row r="25" spans="1:6" x14ac:dyDescent="0.2">
      <c r="A25" s="13">
        <v>602304</v>
      </c>
      <c r="B25" s="14" t="s">
        <v>15</v>
      </c>
      <c r="C25" s="23">
        <f t="shared" si="0"/>
        <v>-156045.60999999999</v>
      </c>
      <c r="D25" s="29">
        <v>-156045.60999999999</v>
      </c>
      <c r="E25" s="29">
        <v>0</v>
      </c>
      <c r="F25" s="29">
        <v>0</v>
      </c>
    </row>
    <row r="26" spans="1:6" ht="38.25" x14ac:dyDescent="0.2">
      <c r="A26" s="13">
        <v>602400</v>
      </c>
      <c r="B26" s="14" t="s">
        <v>16</v>
      </c>
      <c r="C26" s="23">
        <f t="shared" si="0"/>
        <v>0</v>
      </c>
      <c r="D26" s="43">
        <v>-25118036.260000002</v>
      </c>
      <c r="E26" s="43">
        <v>25118036.260000002</v>
      </c>
      <c r="F26" s="43">
        <v>25118036.260000002</v>
      </c>
    </row>
    <row r="27" spans="1:6" x14ac:dyDescent="0.2">
      <c r="A27" s="17" t="s">
        <v>17</v>
      </c>
      <c r="B27" s="18" t="s">
        <v>18</v>
      </c>
      <c r="C27" s="11">
        <f t="shared" si="0"/>
        <v>22972339.82</v>
      </c>
      <c r="D27" s="11">
        <f>D21</f>
        <v>-3959290.93</v>
      </c>
      <c r="E27" s="11">
        <f t="shared" ref="E27:F27" si="5">E21</f>
        <v>26931630.75</v>
      </c>
      <c r="F27" s="11">
        <f t="shared" si="5"/>
        <v>25918422.5</v>
      </c>
    </row>
    <row r="30" spans="1:6" x14ac:dyDescent="0.2">
      <c r="B30" s="3" t="s">
        <v>34</v>
      </c>
      <c r="E30" s="3" t="s">
        <v>43</v>
      </c>
    </row>
    <row r="32" spans="1:6" x14ac:dyDescent="0.2">
      <c r="C32" s="24"/>
      <c r="D32" s="25"/>
      <c r="E32" s="25"/>
      <c r="F32" s="4"/>
    </row>
    <row r="33" spans="2:6" x14ac:dyDescent="0.2">
      <c r="B33" s="26" t="s">
        <v>44</v>
      </c>
      <c r="C33" s="24">
        <f>D33+E33</f>
        <v>271594764.77000004</v>
      </c>
      <c r="D33" s="38">
        <v>261252131.83000001</v>
      </c>
      <c r="E33" s="38">
        <v>10342632.939999999</v>
      </c>
      <c r="F33">
        <v>1</v>
      </c>
    </row>
    <row r="34" spans="2:6" x14ac:dyDescent="0.2">
      <c r="B34" s="26" t="s">
        <v>45</v>
      </c>
      <c r="C34" s="24">
        <f>D34+E34</f>
        <v>294567104.59000003</v>
      </c>
      <c r="D34" s="32">
        <v>257292840.90000001</v>
      </c>
      <c r="E34" s="32">
        <v>37274263.689999998</v>
      </c>
      <c r="F34">
        <v>2</v>
      </c>
    </row>
    <row r="35" spans="2:6" x14ac:dyDescent="0.2">
      <c r="B35" s="7"/>
      <c r="C35" s="27"/>
      <c r="D35" s="28">
        <f>D34-D33</f>
        <v>-3959290.9300000072</v>
      </c>
      <c r="E35" s="28">
        <f>E34-E33</f>
        <v>26931630.75</v>
      </c>
    </row>
    <row r="36" spans="2:6" x14ac:dyDescent="0.2">
      <c r="B36" s="8"/>
      <c r="C36" s="27"/>
      <c r="D36" s="27">
        <f>D35-G12</f>
        <v>-1.862645149230957E-8</v>
      </c>
      <c r="E36" s="27">
        <f>E35-H12</f>
        <v>0</v>
      </c>
    </row>
    <row r="37" spans="2:6" x14ac:dyDescent="0.2">
      <c r="C37" s="27"/>
      <c r="D37" s="27"/>
      <c r="E37" s="27"/>
    </row>
    <row r="38" spans="2:6" x14ac:dyDescent="0.2">
      <c r="C38" s="27"/>
      <c r="D38" s="27"/>
      <c r="E38" s="27"/>
    </row>
  </sheetData>
  <mergeCells count="10"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2023-11-07T12:34:44Z</cp:lastPrinted>
  <dcterms:created xsi:type="dcterms:W3CDTF">2023-11-07T12:34:32Z</dcterms:created>
  <dcterms:modified xsi:type="dcterms:W3CDTF">2023-12-01T07:44:56Z</dcterms:modified>
</cp:coreProperties>
</file>