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D24" i="1" l="1"/>
  <c r="D17" i="1"/>
  <c r="D24" i="2"/>
  <c r="D16" i="2"/>
  <c r="D36" i="2"/>
  <c r="E36" i="2"/>
  <c r="E16" i="2" l="1"/>
  <c r="F16" i="2"/>
  <c r="E35" i="2"/>
  <c r="D35" i="2"/>
  <c r="C34" i="2"/>
  <c r="C33" i="2"/>
  <c r="C26" i="2"/>
  <c r="C25" i="2"/>
  <c r="F24" i="2"/>
  <c r="E24" i="2"/>
  <c r="E22" i="2" s="1"/>
  <c r="E21" i="2" s="1"/>
  <c r="E27" i="2" s="1"/>
  <c r="C24" i="2"/>
  <c r="F22" i="2"/>
  <c r="F21" i="2" s="1"/>
  <c r="F27" i="2" s="1"/>
  <c r="C23" i="2"/>
  <c r="C18" i="2"/>
  <c r="C17" i="2"/>
  <c r="E14" i="2"/>
  <c r="E13" i="2" s="1"/>
  <c r="C16" i="2"/>
  <c r="F14" i="2"/>
  <c r="F13" i="2" s="1"/>
  <c r="C15" i="2"/>
  <c r="E19" i="2" l="1"/>
  <c r="H13" i="2"/>
  <c r="F19" i="2"/>
  <c r="I13" i="2"/>
  <c r="D22" i="2"/>
  <c r="D14" i="2"/>
  <c r="C14" i="2" l="1"/>
  <c r="D13" i="2"/>
  <c r="D21" i="2"/>
  <c r="C22" i="2"/>
  <c r="D27" i="2" l="1"/>
  <c r="C27" i="2" s="1"/>
  <c r="C21" i="2"/>
  <c r="D19" i="2"/>
  <c r="C19" i="2" s="1"/>
  <c r="C13" i="2"/>
  <c r="G13" i="2"/>
  <c r="C28" i="1" l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<sst xmlns="http://schemas.openxmlformats.org/spreadsheetml/2006/main" count="71" uniqueCount="36">
  <si>
    <t>Додаток 2</t>
  </si>
  <si>
    <t>до рішення ____________ ради</t>
  </si>
  <si>
    <t>"Про _____________ бюджет на 2024 рік"</t>
  </si>
  <si>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</si>
  <si>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</si>
  <si>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</si>
  <si>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</si>
  <si>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</si>
  <si>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</si>
  <si>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</si>
  <si>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</si>
  <si>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</si>
  <si>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</si>
  <si>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</si>
  <si>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</si>
  <si>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</si>
  <si>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</si>
  <si>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</si>
  <si>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</si>
  <si>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</si>
  <si>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</si>
  <si>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</si>
  <si>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</si>
  <si>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</si>
  <si>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</si>
  <si>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селищної ради</t>
  </si>
  <si>
    <t>Ігор ЧЕРНЕНКО</t>
  </si>
  <si>
    <t>0456500000</t>
  </si>
  <si>
    <t>(код бюджету)</t>
  </si>
  <si>
    <t>"Про _____________ бюджет на 2021 рік"</t>
  </si>
  <si>
    <t>ФІНАНСУВАННЯ_x000D_
селищного бюджету на 2022 рік</t>
  </si>
  <si>
    <t>04565000000</t>
  </si>
  <si>
    <t>Інші розрахунки</t>
  </si>
  <si>
    <t xml:space="preserve"> І.Г. Черненко</t>
  </si>
  <si>
    <t>доходи</t>
  </si>
  <si>
    <t>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</si>
</sst>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" fontId="3" fillId="0" borderId="3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0" fillId="2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G25" sqref="G2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4" t="s">
        <v>27</v>
      </c>
      <c r="B6" s="4"/>
      <c r="C6" s="4"/>
      <c r="D6" s="4"/>
      <c r="E6" s="4"/>
      <c r="F6" s="4"/>
    </row>
    <row r="7" spans="1:6" x14ac:dyDescent="0.2">
      <c r="A7" s="23" t="s">
        <v>28</v>
      </c>
      <c r="F7" s="3" t="s">
        <v>4</v>
      </c>
    </row>
    <row r="8" spans="1:6" x14ac:dyDescent="0.2">
      <c r="A8" s="7" t="s">
        <v>5</v>
      </c>
      <c r="B8" s="7" t="s">
        <v>6</v>
      </c>
      <c r="C8" s="8" t="s">
        <v>7</v>
      </c>
      <c r="D8" s="7" t="s">
        <v>8</v>
      </c>
      <c r="E8" s="7" t="s">
        <v>9</v>
      </c>
      <c r="F8" s="7"/>
    </row>
    <row r="9" spans="1:6" x14ac:dyDescent="0.2">
      <c r="A9" s="7"/>
      <c r="B9" s="7"/>
      <c r="C9" s="7"/>
      <c r="D9" s="7"/>
      <c r="E9" s="7" t="s">
        <v>10</v>
      </c>
      <c r="F9" s="7" t="s">
        <v>11</v>
      </c>
    </row>
    <row r="10" spans="1:6" x14ac:dyDescent="0.2">
      <c r="A10" s="7"/>
      <c r="B10" s="7"/>
      <c r="C10" s="7"/>
      <c r="D10" s="7"/>
      <c r="E10" s="7"/>
      <c r="F10" s="7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ht="21" customHeight="1" x14ac:dyDescent="0.2">
      <c r="A12" s="25" t="s">
        <v>12</v>
      </c>
      <c r="B12" s="26"/>
      <c r="C12" s="26"/>
      <c r="D12" s="26"/>
      <c r="E12" s="26"/>
      <c r="F12" s="27"/>
    </row>
    <row r="13" spans="1:6" x14ac:dyDescent="0.2">
      <c r="A13" s="13">
        <v>200000</v>
      </c>
      <c r="B13" s="14" t="s">
        <v>13</v>
      </c>
      <c r="C13" s="15">
        <f>D13+E13</f>
        <v>2500000</v>
      </c>
      <c r="D13" s="16">
        <v>-20032013</v>
      </c>
      <c r="E13" s="16">
        <v>22532013</v>
      </c>
      <c r="F13" s="16">
        <v>22532013</v>
      </c>
    </row>
    <row r="14" spans="1:6" x14ac:dyDescent="0.2">
      <c r="A14" s="13">
        <v>203000</v>
      </c>
      <c r="B14" s="14" t="s">
        <v>14</v>
      </c>
      <c r="C14" s="15">
        <f>D14+E14</f>
        <v>0</v>
      </c>
      <c r="D14" s="16">
        <v>0</v>
      </c>
      <c r="E14" s="16">
        <v>0</v>
      </c>
      <c r="F14" s="16">
        <v>0</v>
      </c>
    </row>
    <row r="15" spans="1:6" ht="25.5" x14ac:dyDescent="0.2">
      <c r="A15" s="13">
        <v>208000</v>
      </c>
      <c r="B15" s="14" t="s">
        <v>15</v>
      </c>
      <c r="C15" s="15">
        <f>D15+E15</f>
        <v>0</v>
      </c>
      <c r="D15" s="16">
        <v>-22532013</v>
      </c>
      <c r="E15" s="16">
        <v>22532013</v>
      </c>
      <c r="F15" s="16">
        <v>22532013</v>
      </c>
    </row>
    <row r="16" spans="1:6" x14ac:dyDescent="0.2">
      <c r="A16" s="17">
        <v>208100</v>
      </c>
      <c r="B16" s="18" t="s">
        <v>16</v>
      </c>
      <c r="C16" s="19">
        <f>D16+E16</f>
        <v>32918083.09</v>
      </c>
      <c r="D16" s="20">
        <v>32918083.09</v>
      </c>
      <c r="E16" s="20">
        <v>0</v>
      </c>
      <c r="F16" s="20">
        <v>0</v>
      </c>
    </row>
    <row r="17" spans="1:6" x14ac:dyDescent="0.2">
      <c r="A17" s="17">
        <v>208200</v>
      </c>
      <c r="B17" s="18" t="s">
        <v>17</v>
      </c>
      <c r="C17" s="19">
        <f>D17+E17</f>
        <v>30418083.09</v>
      </c>
      <c r="D17" s="20">
        <f>32918083.09-2500000</f>
        <v>30418083.09</v>
      </c>
      <c r="E17" s="20">
        <v>0</v>
      </c>
      <c r="F17" s="20">
        <v>0</v>
      </c>
    </row>
    <row r="18" spans="1:6" ht="38.25" x14ac:dyDescent="0.2">
      <c r="A18" s="17">
        <v>208400</v>
      </c>
      <c r="B18" s="18" t="s">
        <v>18</v>
      </c>
      <c r="C18" s="19">
        <f>D18+E18</f>
        <v>0</v>
      </c>
      <c r="D18" s="20">
        <v>-22532013</v>
      </c>
      <c r="E18" s="20">
        <v>22532013</v>
      </c>
      <c r="F18" s="20">
        <v>22532013</v>
      </c>
    </row>
    <row r="19" spans="1:6" x14ac:dyDescent="0.2">
      <c r="A19" s="21" t="s">
        <v>19</v>
      </c>
      <c r="B19" s="22" t="s">
        <v>20</v>
      </c>
      <c r="C19" s="15">
        <f>D19+E19</f>
        <v>2500000</v>
      </c>
      <c r="D19" s="15">
        <v>-20032013</v>
      </c>
      <c r="E19" s="15">
        <v>22532013</v>
      </c>
      <c r="F19" s="15">
        <v>22532013</v>
      </c>
    </row>
    <row r="20" spans="1:6" ht="21" customHeight="1" x14ac:dyDescent="0.2">
      <c r="A20" s="25" t="s">
        <v>21</v>
      </c>
      <c r="B20" s="26"/>
      <c r="C20" s="26"/>
      <c r="D20" s="26"/>
      <c r="E20" s="26"/>
      <c r="F20" s="27"/>
    </row>
    <row r="21" spans="1:6" x14ac:dyDescent="0.2">
      <c r="A21" s="13">
        <v>600000</v>
      </c>
      <c r="B21" s="14" t="s">
        <v>22</v>
      </c>
      <c r="C21" s="15">
        <f>D21+E21</f>
        <v>0</v>
      </c>
      <c r="D21" s="16">
        <v>-22532013</v>
      </c>
      <c r="E21" s="16">
        <v>22532013</v>
      </c>
      <c r="F21" s="16">
        <v>22532013</v>
      </c>
    </row>
    <row r="22" spans="1:6" x14ac:dyDescent="0.2">
      <c r="A22" s="13">
        <v>602000</v>
      </c>
      <c r="B22" s="14" t="s">
        <v>23</v>
      </c>
      <c r="C22" s="15">
        <f>D22+E22</f>
        <v>0</v>
      </c>
      <c r="D22" s="16">
        <v>-22532013</v>
      </c>
      <c r="E22" s="16">
        <v>22532013</v>
      </c>
      <c r="F22" s="16">
        <v>22532013</v>
      </c>
    </row>
    <row r="23" spans="1:6" x14ac:dyDescent="0.2">
      <c r="A23" s="17">
        <v>602100</v>
      </c>
      <c r="B23" s="18" t="s">
        <v>16</v>
      </c>
      <c r="C23" s="19">
        <f>D23+E23</f>
        <v>32918083.09</v>
      </c>
      <c r="D23" s="20">
        <v>32918083.09</v>
      </c>
      <c r="E23" s="20">
        <v>0</v>
      </c>
      <c r="F23" s="20">
        <v>0</v>
      </c>
    </row>
    <row r="24" spans="1:6" x14ac:dyDescent="0.2">
      <c r="A24" s="17">
        <v>602200</v>
      </c>
      <c r="B24" s="18" t="s">
        <v>17</v>
      </c>
      <c r="C24" s="19">
        <f>D24+E24</f>
        <v>30418083.09</v>
      </c>
      <c r="D24" s="20">
        <f>32918083.09-2500000</f>
        <v>30418083.09</v>
      </c>
      <c r="E24" s="20">
        <v>0</v>
      </c>
      <c r="F24" s="20">
        <v>0</v>
      </c>
    </row>
    <row r="25" spans="1:6" ht="38.25" x14ac:dyDescent="0.2">
      <c r="A25" s="17">
        <v>602400</v>
      </c>
      <c r="B25" s="18" t="s">
        <v>18</v>
      </c>
      <c r="C25" s="19">
        <f>D25+E25</f>
        <v>0</v>
      </c>
      <c r="D25" s="20">
        <v>-22532013</v>
      </c>
      <c r="E25" s="20">
        <v>22532013</v>
      </c>
      <c r="F25" s="20">
        <v>22532013</v>
      </c>
    </row>
    <row r="26" spans="1:6" ht="25.5" hidden="1" x14ac:dyDescent="0.2">
      <c r="A26" s="13">
        <v>603000</v>
      </c>
      <c r="B26" s="14" t="s">
        <v>24</v>
      </c>
      <c r="C26" s="15">
        <f>D26+E26</f>
        <v>2.3283064365386963E-10</v>
      </c>
      <c r="D26" s="16">
        <v>2.3283064365386963E-10</v>
      </c>
      <c r="E26" s="16">
        <v>0</v>
      </c>
      <c r="F26" s="16">
        <v>0</v>
      </c>
    </row>
    <row r="27" spans="1:6" ht="25.5" hidden="1" x14ac:dyDescent="0.2">
      <c r="A27" s="17">
        <v>603000</v>
      </c>
      <c r="B27" s="18" t="s">
        <v>24</v>
      </c>
      <c r="C27" s="19">
        <f>D27+E27</f>
        <v>2.3283064365386963E-10</v>
      </c>
      <c r="D27" s="20">
        <v>2.3283064365386963E-10</v>
      </c>
      <c r="E27" s="20">
        <v>0</v>
      </c>
      <c r="F27" s="20">
        <v>0</v>
      </c>
    </row>
    <row r="28" spans="1:6" x14ac:dyDescent="0.2">
      <c r="A28" s="21" t="s">
        <v>19</v>
      </c>
      <c r="B28" s="22" t="s">
        <v>20</v>
      </c>
      <c r="C28" s="15">
        <f>D28+E28</f>
        <v>2500000</v>
      </c>
      <c r="D28" s="15">
        <v>-20032013</v>
      </c>
      <c r="E28" s="15">
        <v>22532013</v>
      </c>
      <c r="F28" s="15">
        <v>22532013</v>
      </c>
    </row>
    <row r="31" spans="1:6" x14ac:dyDescent="0.2">
      <c r="B31" s="5" t="s">
        <v>25</v>
      </c>
      <c r="E31" s="5" t="s">
        <v>26</v>
      </c>
    </row>
  </sheetData>
  <mergeCells count="10"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D19" sqref="D19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5.42578125" customWidth="1"/>
    <col min="5" max="6" width="14.140625" customWidth="1"/>
    <col min="7" max="7" width="12.5703125" customWidth="1"/>
    <col min="8" max="9" width="12.85546875" customWidth="1"/>
  </cols>
  <sheetData>
    <row r="1" spans="1:9" x14ac:dyDescent="0.2">
      <c r="A1" s="6"/>
      <c r="B1" s="6"/>
      <c r="C1" s="6"/>
      <c r="D1" t="s">
        <v>0</v>
      </c>
    </row>
    <row r="2" spans="1:9" x14ac:dyDescent="0.2">
      <c r="D2" t="s">
        <v>1</v>
      </c>
    </row>
    <row r="3" spans="1:9" x14ac:dyDescent="0.2">
      <c r="D3" t="s">
        <v>29</v>
      </c>
    </row>
    <row r="5" spans="1:9" ht="12.75" customHeight="1" x14ac:dyDescent="0.2">
      <c r="A5" s="2" t="s">
        <v>30</v>
      </c>
      <c r="B5" s="1"/>
      <c r="C5" s="1"/>
      <c r="D5" s="1"/>
      <c r="E5" s="1"/>
      <c r="F5" s="1"/>
    </row>
    <row r="6" spans="1:9" x14ac:dyDescent="0.2">
      <c r="A6" s="24" t="s">
        <v>31</v>
      </c>
      <c r="B6" s="4"/>
      <c r="C6" s="4"/>
      <c r="D6" s="4"/>
      <c r="E6" s="4"/>
      <c r="F6" s="4"/>
    </row>
    <row r="7" spans="1:9" x14ac:dyDescent="0.2">
      <c r="A7" s="23" t="s">
        <v>28</v>
      </c>
      <c r="F7" s="3" t="s">
        <v>4</v>
      </c>
    </row>
    <row r="8" spans="1:9" ht="12.75" customHeight="1" x14ac:dyDescent="0.2">
      <c r="A8" s="7" t="s">
        <v>5</v>
      </c>
      <c r="B8" s="7" t="s">
        <v>6</v>
      </c>
      <c r="C8" s="8" t="s">
        <v>7</v>
      </c>
      <c r="D8" s="7" t="s">
        <v>8</v>
      </c>
      <c r="E8" s="7" t="s">
        <v>9</v>
      </c>
      <c r="F8" s="7"/>
    </row>
    <row r="9" spans="1:9" ht="12.75" customHeight="1" x14ac:dyDescent="0.2">
      <c r="A9" s="7"/>
      <c r="B9" s="7"/>
      <c r="C9" s="7"/>
      <c r="D9" s="7"/>
      <c r="E9" s="7" t="s">
        <v>10</v>
      </c>
      <c r="F9" s="7" t="s">
        <v>11</v>
      </c>
    </row>
    <row r="10" spans="1:9" x14ac:dyDescent="0.2">
      <c r="A10" s="7"/>
      <c r="B10" s="7"/>
      <c r="C10" s="7"/>
      <c r="D10" s="7"/>
      <c r="E10" s="7"/>
      <c r="F10" s="7"/>
    </row>
    <row r="11" spans="1:9" ht="12.75" customHeight="1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9" x14ac:dyDescent="0.2">
      <c r="A12" s="25" t="s">
        <v>12</v>
      </c>
      <c r="B12" s="26"/>
      <c r="C12" s="26"/>
      <c r="D12" s="26"/>
      <c r="E12" s="26"/>
      <c r="F12" s="27"/>
      <c r="G12" s="16">
        <v>-20032013</v>
      </c>
      <c r="H12" s="16">
        <v>22532013</v>
      </c>
      <c r="I12" s="16">
        <v>22532013</v>
      </c>
    </row>
    <row r="13" spans="1:9" x14ac:dyDescent="0.2">
      <c r="A13" s="13">
        <v>200000</v>
      </c>
      <c r="B13" s="14" t="s">
        <v>13</v>
      </c>
      <c r="C13" s="15">
        <f t="shared" ref="C13:C27" si="0">D13+E13</f>
        <v>2500000</v>
      </c>
      <c r="D13" s="16">
        <f>D14</f>
        <v>-20032013</v>
      </c>
      <c r="E13" s="16">
        <f t="shared" ref="E13:F13" si="1">E14</f>
        <v>22532013</v>
      </c>
      <c r="F13" s="16">
        <f t="shared" si="1"/>
        <v>22532013</v>
      </c>
      <c r="G13" s="6">
        <f>D13-G12</f>
        <v>0</v>
      </c>
      <c r="H13" s="6">
        <f>E13-H12</f>
        <v>0</v>
      </c>
      <c r="I13" s="6">
        <f>F13-I12</f>
        <v>0</v>
      </c>
    </row>
    <row r="14" spans="1:9" ht="25.5" x14ac:dyDescent="0.2">
      <c r="A14" s="13">
        <v>208000</v>
      </c>
      <c r="B14" s="14" t="s">
        <v>15</v>
      </c>
      <c r="C14" s="15">
        <f t="shared" si="0"/>
        <v>2500000</v>
      </c>
      <c r="D14" s="16">
        <f>D15+D18-D16+D17</f>
        <v>-20032013</v>
      </c>
      <c r="E14" s="16">
        <f t="shared" ref="E14:F14" si="2">E15+E18-E16+E17</f>
        <v>22532013</v>
      </c>
      <c r="F14" s="16">
        <f t="shared" si="2"/>
        <v>22532013</v>
      </c>
    </row>
    <row r="15" spans="1:9" x14ac:dyDescent="0.2">
      <c r="A15" s="17">
        <v>208100</v>
      </c>
      <c r="B15" s="18" t="s">
        <v>16</v>
      </c>
      <c r="C15" s="19">
        <f>D15+E15</f>
        <v>32918083.09</v>
      </c>
      <c r="D15" s="20">
        <v>32918083.09</v>
      </c>
      <c r="E15" s="28"/>
      <c r="F15" s="28"/>
    </row>
    <row r="16" spans="1:9" x14ac:dyDescent="0.2">
      <c r="A16" s="17">
        <v>208200</v>
      </c>
      <c r="B16" s="18" t="s">
        <v>17</v>
      </c>
      <c r="C16" s="19">
        <f>D16+E16</f>
        <v>30418083.09</v>
      </c>
      <c r="D16" s="20">
        <f>32918083.09-2500000</f>
        <v>30418083.09</v>
      </c>
      <c r="E16" s="28">
        <f>1813594.49-100000-306515-913208.25-493871.24</f>
        <v>0</v>
      </c>
      <c r="F16" s="28">
        <f>800386.24-306515-493871.24</f>
        <v>0</v>
      </c>
    </row>
    <row r="17" spans="1:6" hidden="1" x14ac:dyDescent="0.2">
      <c r="A17" s="17">
        <v>208340</v>
      </c>
      <c r="B17" s="18" t="s">
        <v>32</v>
      </c>
      <c r="C17" s="19">
        <f>D17+E17</f>
        <v>0</v>
      </c>
      <c r="D17" s="20"/>
      <c r="E17" s="20">
        <v>0</v>
      </c>
      <c r="F17" s="20">
        <v>0</v>
      </c>
    </row>
    <row r="18" spans="1:6" ht="38.25" x14ac:dyDescent="0.2">
      <c r="A18" s="17">
        <v>208400</v>
      </c>
      <c r="B18" s="18" t="s">
        <v>18</v>
      </c>
      <c r="C18" s="19">
        <f t="shared" si="0"/>
        <v>0</v>
      </c>
      <c r="D18" s="20">
        <v>-22532013</v>
      </c>
      <c r="E18" s="20">
        <v>22532013</v>
      </c>
      <c r="F18" s="20">
        <v>22532013</v>
      </c>
    </row>
    <row r="19" spans="1:6" x14ac:dyDescent="0.2">
      <c r="A19" s="21" t="s">
        <v>19</v>
      </c>
      <c r="B19" s="22" t="s">
        <v>20</v>
      </c>
      <c r="C19" s="15">
        <f t="shared" si="0"/>
        <v>2500000</v>
      </c>
      <c r="D19" s="15">
        <f>D13</f>
        <v>-20032013</v>
      </c>
      <c r="E19" s="15">
        <f>E13</f>
        <v>22532013</v>
      </c>
      <c r="F19" s="15">
        <f>F13</f>
        <v>22532013</v>
      </c>
    </row>
    <row r="20" spans="1:6" x14ac:dyDescent="0.2">
      <c r="A20" s="25" t="s">
        <v>21</v>
      </c>
      <c r="B20" s="26"/>
      <c r="C20" s="26"/>
      <c r="D20" s="26"/>
      <c r="E20" s="26"/>
      <c r="F20" s="27"/>
    </row>
    <row r="21" spans="1:6" x14ac:dyDescent="0.2">
      <c r="A21" s="13">
        <v>600000</v>
      </c>
      <c r="B21" s="14" t="s">
        <v>22</v>
      </c>
      <c r="C21" s="15">
        <f t="shared" si="0"/>
        <v>2500000</v>
      </c>
      <c r="D21" s="29">
        <f>D22</f>
        <v>-20032013</v>
      </c>
      <c r="E21" s="29">
        <f t="shared" ref="E21:F21" si="3">E22</f>
        <v>22532013</v>
      </c>
      <c r="F21" s="29">
        <f t="shared" si="3"/>
        <v>22532013</v>
      </c>
    </row>
    <row r="22" spans="1:6" x14ac:dyDescent="0.2">
      <c r="A22" s="13">
        <v>602000</v>
      </c>
      <c r="B22" s="14" t="s">
        <v>23</v>
      </c>
      <c r="C22" s="15">
        <f t="shared" si="0"/>
        <v>2500000</v>
      </c>
      <c r="D22" s="29">
        <f>D23-D24+D26+D25</f>
        <v>-20032013</v>
      </c>
      <c r="E22" s="29">
        <f t="shared" ref="E22:F22" si="4">E23-E24+E26+E25</f>
        <v>22532013</v>
      </c>
      <c r="F22" s="29">
        <f t="shared" si="4"/>
        <v>22532013</v>
      </c>
    </row>
    <row r="23" spans="1:6" x14ac:dyDescent="0.2">
      <c r="A23" s="17">
        <v>602100</v>
      </c>
      <c r="B23" s="18" t="s">
        <v>16</v>
      </c>
      <c r="C23" s="30">
        <f t="shared" si="0"/>
        <v>32918083.09</v>
      </c>
      <c r="D23" s="20">
        <v>32918083.09</v>
      </c>
      <c r="E23" s="28"/>
      <c r="F23" s="28"/>
    </row>
    <row r="24" spans="1:6" x14ac:dyDescent="0.2">
      <c r="A24" s="17">
        <v>602200</v>
      </c>
      <c r="B24" s="18" t="s">
        <v>17</v>
      </c>
      <c r="C24" s="30">
        <f t="shared" si="0"/>
        <v>30418083.09</v>
      </c>
      <c r="D24" s="20">
        <f>32918083.09-2500000</f>
        <v>30418083.09</v>
      </c>
      <c r="E24" s="28">
        <f>1813594.49-100000-306515-913208.25-493871.24</f>
        <v>0</v>
      </c>
      <c r="F24" s="28">
        <f>800386.24-306515-493871.24</f>
        <v>0</v>
      </c>
    </row>
    <row r="25" spans="1:6" hidden="1" x14ac:dyDescent="0.2">
      <c r="A25" s="17">
        <v>602304</v>
      </c>
      <c r="B25" s="18" t="s">
        <v>32</v>
      </c>
      <c r="C25" s="30">
        <f t="shared" si="0"/>
        <v>0</v>
      </c>
      <c r="D25" s="28"/>
      <c r="E25" s="28">
        <v>0</v>
      </c>
      <c r="F25" s="28">
        <v>0</v>
      </c>
    </row>
    <row r="26" spans="1:6" ht="38.25" x14ac:dyDescent="0.2">
      <c r="A26" s="17">
        <v>602400</v>
      </c>
      <c r="B26" s="18" t="s">
        <v>18</v>
      </c>
      <c r="C26" s="30">
        <f t="shared" si="0"/>
        <v>0</v>
      </c>
      <c r="D26" s="20">
        <v>-22532013</v>
      </c>
      <c r="E26" s="20">
        <v>22532013</v>
      </c>
      <c r="F26" s="20">
        <v>22532013</v>
      </c>
    </row>
    <row r="27" spans="1:6" x14ac:dyDescent="0.2">
      <c r="A27" s="21" t="s">
        <v>19</v>
      </c>
      <c r="B27" s="22" t="s">
        <v>20</v>
      </c>
      <c r="C27" s="15">
        <f t="shared" si="0"/>
        <v>2500000</v>
      </c>
      <c r="D27" s="15">
        <f>D21</f>
        <v>-20032013</v>
      </c>
      <c r="E27" s="15">
        <f t="shared" ref="E27:F27" si="5">E21</f>
        <v>22532013</v>
      </c>
      <c r="F27" s="15">
        <f t="shared" si="5"/>
        <v>22532013</v>
      </c>
    </row>
    <row r="30" spans="1:6" x14ac:dyDescent="0.2">
      <c r="B30" s="5" t="s">
        <v>25</v>
      </c>
      <c r="E30" s="5" t="s">
        <v>33</v>
      </c>
    </row>
    <row r="32" spans="1:6" x14ac:dyDescent="0.2">
      <c r="C32" s="31"/>
      <c r="D32" s="32"/>
      <c r="E32" s="32"/>
      <c r="F32" s="6"/>
    </row>
    <row r="33" spans="2:6" x14ac:dyDescent="0.2">
      <c r="B33" s="33" t="s">
        <v>34</v>
      </c>
      <c r="C33" s="31">
        <f>D33+E33</f>
        <v>272191098.25</v>
      </c>
      <c r="D33" s="15">
        <v>270559158.25</v>
      </c>
      <c r="E33" s="15">
        <v>1631940</v>
      </c>
      <c r="F33">
        <v>1</v>
      </c>
    </row>
    <row r="34" spans="2:6" x14ac:dyDescent="0.2">
      <c r="B34" s="33" t="s">
        <v>35</v>
      </c>
      <c r="C34" s="31">
        <f>D34+E34</f>
        <v>274691098.25</v>
      </c>
      <c r="D34" s="32">
        <v>250527145.25</v>
      </c>
      <c r="E34" s="32">
        <v>24163953</v>
      </c>
      <c r="F34">
        <v>2</v>
      </c>
    </row>
    <row r="35" spans="2:6" x14ac:dyDescent="0.2">
      <c r="B35" s="11"/>
      <c r="C35" s="34"/>
      <c r="D35" s="35">
        <f>D34-D33</f>
        <v>-20032013</v>
      </c>
      <c r="E35" s="35">
        <f>E34-E33</f>
        <v>22532013</v>
      </c>
    </row>
    <row r="36" spans="2:6" x14ac:dyDescent="0.2">
      <c r="B36" s="12"/>
      <c r="C36" s="34"/>
      <c r="D36" s="34">
        <f>D35-G12</f>
        <v>0</v>
      </c>
      <c r="E36" s="34">
        <f>E35-H12</f>
        <v>0</v>
      </c>
    </row>
    <row r="37" spans="2:6" x14ac:dyDescent="0.2">
      <c r="C37" s="34"/>
      <c r="D37" s="34"/>
      <c r="E37" s="34"/>
    </row>
    <row r="38" spans="2:6" x14ac:dyDescent="0.2">
      <c r="C38" s="34"/>
      <c r="D38" s="34"/>
      <c r="E38" s="34"/>
    </row>
  </sheetData>
  <mergeCells count="10"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2024-02-02T14:07:06Z</cp:lastPrinted>
  <dcterms:created xsi:type="dcterms:W3CDTF">2024-02-02T14:06:53Z</dcterms:created>
  <dcterms:modified xsi:type="dcterms:W3CDTF">2024-02-02T14:19:08Z</dcterms:modified>
</cp:coreProperties>
</file>