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З!$A$17:$C$70</definedName>
    <definedName name="_xlnm._FilterDatabase" localSheetId="1" hidden="1">НА!$A$3:$F$3</definedName>
    <definedName name="_xlnm.Print_Titles" localSheetId="1">НА!$4:$6</definedName>
    <definedName name="_xlnm.Print_Area" localSheetId="0">З!$A$1:$C$71</definedName>
    <definedName name="_xlnm.Print_Area" localSheetId="1">НА!$A$1:$F$59</definedName>
  </definedNames>
  <calcPr calcId="144525"/>
</workbook>
</file>

<file path=xl/calcChain.xml><?xml version="1.0" encoding="utf-8"?>
<calcChain xmlns="http://schemas.openxmlformats.org/spreadsheetml/2006/main">
  <c r="D44" i="14" l="1"/>
  <c r="C45" i="13"/>
  <c r="D19" i="14" l="1"/>
  <c r="D24" i="14"/>
  <c r="C31" i="13" l="1"/>
  <c r="C34" i="13"/>
  <c r="D35" i="14" l="1"/>
  <c r="E12" i="14" l="1"/>
  <c r="E18" i="14"/>
  <c r="E23" i="14"/>
  <c r="E25" i="14"/>
  <c r="E26" i="14"/>
  <c r="E31" i="14"/>
  <c r="E32" i="14"/>
  <c r="E33" i="14"/>
  <c r="F35" i="14"/>
  <c r="E42" i="14"/>
  <c r="E35" i="14" l="1"/>
  <c r="E28" i="14" s="1"/>
  <c r="D37" i="14"/>
  <c r="E37" i="14" s="1"/>
  <c r="D42" i="14"/>
  <c r="D46" i="14"/>
  <c r="D28" i="14" l="1"/>
  <c r="D43" i="14"/>
  <c r="E43" i="14" s="1"/>
  <c r="E46" i="14" s="1"/>
  <c r="D9" i="14" l="1"/>
  <c r="D8" i="14" s="1"/>
  <c r="D12" i="14"/>
  <c r="D18" i="14"/>
  <c r="C55" i="13" l="1"/>
  <c r="C63" i="13"/>
  <c r="C70" i="13" s="1"/>
  <c r="C57" i="13" l="1"/>
  <c r="C38" i="13" l="1"/>
  <c r="D40" i="14" l="1"/>
  <c r="C58" i="13" l="1"/>
  <c r="C61" i="13"/>
  <c r="C28" i="13" l="1"/>
  <c r="C36" i="13" l="1"/>
  <c r="D22" i="14" l="1"/>
  <c r="C22" i="13" l="1"/>
  <c r="C41" i="13" l="1"/>
  <c r="C32" i="13" s="1"/>
  <c r="C24" i="13" l="1"/>
  <c r="C27" i="13"/>
  <c r="C52" i="13"/>
  <c r="C20" i="13"/>
  <c r="C48" i="13" l="1"/>
  <c r="C42" i="13" s="1"/>
  <c r="C18" i="13" l="1"/>
  <c r="C69" i="13" s="1"/>
  <c r="C68" i="13" s="1"/>
  <c r="D49" i="14"/>
  <c r="D13" i="14"/>
  <c r="D48" i="14" s="1"/>
  <c r="E24" i="14"/>
  <c r="D47" i="14" l="1"/>
</calcChain>
</file>

<file path=xl/sharedStrings.xml><?xml version="1.0" encoding="utf-8"?>
<sst xmlns="http://schemas.openxmlformats.org/spreadsheetml/2006/main" count="157" uniqueCount="91">
  <si>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</si>
  <si>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</si>
  <si>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</si>
  <si>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</si>
  <si>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</si>
  <si>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</si>
  <si>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</si>
  <si>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</si>
  <si>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</si>
  <si>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</si>
  <si>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</si>
  <si>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</si>
  <si>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</si>
  <si>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</si>
  <si>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</si>
  <si>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</si>
  <si>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</si>
  <si>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</si>
  <si>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</si>
  <si>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</si>
  <si>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</si>
  <si>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</si>
  <si>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</si>
  <si>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</si>
  <si>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</si>
  <si>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</si>
  <si>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</si>
  <si>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</si>
  <si>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</si>
  <si>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</si>
  <si>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</si>
  <si>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</si>
  <si>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</si>
  <si>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</si>
  <si>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</si>
  <si>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</si>
  <si>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</si>
  <si>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</si>
  <si>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</si>
  <si>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</si>
  <si>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</si>
  <si>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</si>
  <si>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</si>
  <si>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</si>
  <si>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</si>
  <si>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</si>
  <si>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</si>
  <si>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</si>
  <si>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</si>
  <si>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</si>
  <si>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</si>
  <si>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</si>
  <si>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</si>
  <si>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</si>
  <si>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</si>
  <si>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</si>
  <si>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</si>
  <si>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</si>
  <si>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0619770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</si>
  <si>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</si>
  <si>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</si>
  <si>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</si>
  <si>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</si>
  <si>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</si>
  <si>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</si>
  <si>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</si>
  <si>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</si>
  <si>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</si>
  <si>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</si>
  <si>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</si>
  <si>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</si>
  <si>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</si>
  <si>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</si>
  <si>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</si>
  <si>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</si>
  <si>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</si>
  <si>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</si>
  <si>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</si>
  <si>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-</t>
  </si>
  <si>
    <t>Секретар селищної ради</t>
  </si>
  <si>
    <t>Ігор ЧЕРНЕНКО</t>
  </si>
  <si>
    <t>до рішення селищної ради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</si>
  <si>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</si>
  <si>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</si>
  <si>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</si>
  <si>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ПРОЄКТ</t>
  </si>
  <si>
    <t>від  ____________ № ________________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</si>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</sst>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/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showZeros="0" view="pageBreakPreview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31.5" customHeight="1" x14ac:dyDescent="0.3">
      <c r="A1" s="4"/>
      <c r="B1" s="4"/>
      <c r="C1" s="95" t="s">
        <v>85</v>
      </c>
      <c r="D1"/>
      <c r="E1"/>
    </row>
    <row r="2" spans="1:5" ht="18.75" x14ac:dyDescent="0.3">
      <c r="A2" s="4"/>
      <c r="B2" s="4"/>
      <c r="C2" s="95" t="s">
        <v>27</v>
      </c>
      <c r="D2"/>
      <c r="E2"/>
    </row>
    <row r="3" spans="1:5" ht="18.75" x14ac:dyDescent="0.3">
      <c r="A3" s="4"/>
      <c r="B3" s="4"/>
      <c r="C3" s="51" t="s">
        <v>81</v>
      </c>
      <c r="D3"/>
      <c r="E3"/>
    </row>
    <row r="4" spans="1:5" ht="18.75" x14ac:dyDescent="0.3">
      <c r="A4" s="4"/>
      <c r="B4" s="4"/>
      <c r="C4" s="133" t="s">
        <v>86</v>
      </c>
      <c r="D4"/>
      <c r="E4"/>
    </row>
    <row r="5" spans="1:5" ht="18.75" x14ac:dyDescent="0.3">
      <c r="A5" s="4"/>
      <c r="B5" s="4"/>
      <c r="C5" s="91" t="s">
        <v>74</v>
      </c>
      <c r="D5"/>
      <c r="E5"/>
    </row>
    <row r="6" spans="1:5" ht="18.75" x14ac:dyDescent="0.3">
      <c r="A6" s="4"/>
      <c r="B6" s="4"/>
      <c r="C6" s="91" t="s">
        <v>75</v>
      </c>
      <c r="D6"/>
      <c r="E6"/>
    </row>
    <row r="7" spans="1:5" ht="18.75" x14ac:dyDescent="0.3">
      <c r="A7" s="4"/>
      <c r="B7" s="4"/>
      <c r="C7" s="91" t="s">
        <v>76</v>
      </c>
      <c r="D7"/>
      <c r="E7"/>
    </row>
    <row r="8" spans="1:5" ht="39" customHeight="1" x14ac:dyDescent="0.2">
      <c r="A8" s="4"/>
      <c r="B8" s="4"/>
      <c r="C8" s="92" t="s">
        <v>70</v>
      </c>
      <c r="D8" s="89"/>
      <c r="E8" s="89"/>
    </row>
    <row r="9" spans="1:5" ht="21" customHeight="1" x14ac:dyDescent="0.3">
      <c r="A9" s="4"/>
      <c r="B9" s="4"/>
      <c r="C9" s="91" t="s">
        <v>77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98" t="s">
        <v>69</v>
      </c>
      <c r="B11" s="98"/>
      <c r="C11" s="98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98" t="s">
        <v>15</v>
      </c>
      <c r="B14" s="98"/>
      <c r="C14" s="98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99" t="s">
        <v>16</v>
      </c>
      <c r="B17" s="100"/>
      <c r="C17" s="101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24.75" customHeight="1" x14ac:dyDescent="0.85">
      <c r="A20" s="28">
        <v>41033900</v>
      </c>
      <c r="B20" s="28" t="s">
        <v>35</v>
      </c>
      <c r="C20" s="32">
        <f>C21</f>
        <v>78730000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78730000</v>
      </c>
    </row>
    <row r="22" spans="1:3" s="50" customFormat="1" ht="64.5" hidden="1" customHeight="1" x14ac:dyDescent="0.85">
      <c r="A22" s="28">
        <v>41040200</v>
      </c>
      <c r="B22" s="28" t="s">
        <v>40</v>
      </c>
      <c r="C22" s="32">
        <f>C23</f>
        <v>0</v>
      </c>
    </row>
    <row r="23" spans="1:3" s="50" customFormat="1" ht="24.75" hidden="1" customHeight="1" x14ac:dyDescent="0.85">
      <c r="A23" s="55" t="s">
        <v>42</v>
      </c>
      <c r="B23" s="33" t="s">
        <v>29</v>
      </c>
      <c r="C23" s="53"/>
    </row>
    <row r="24" spans="1:3" s="50" customFormat="1" ht="39.75" customHeight="1" x14ac:dyDescent="0.85">
      <c r="A24" s="28">
        <v>41051000</v>
      </c>
      <c r="B24" s="28" t="s">
        <v>37</v>
      </c>
      <c r="C24" s="32">
        <f>C26</f>
        <v>1544824</v>
      </c>
    </row>
    <row r="25" spans="1:3" s="50" customFormat="1" ht="24.75" customHeight="1" x14ac:dyDescent="0.85">
      <c r="A25" s="28"/>
      <c r="B25" s="34" t="s">
        <v>10</v>
      </c>
      <c r="C25" s="56"/>
    </row>
    <row r="26" spans="1:3" s="50" customFormat="1" ht="24" customHeight="1" x14ac:dyDescent="0.85">
      <c r="A26" s="28"/>
      <c r="B26" s="34" t="s">
        <v>38</v>
      </c>
      <c r="C26" s="30">
        <v>1544824</v>
      </c>
    </row>
    <row r="27" spans="1:3" s="50" customFormat="1" ht="27.75" customHeight="1" x14ac:dyDescent="0.85">
      <c r="A27" s="55" t="s">
        <v>42</v>
      </c>
      <c r="B27" s="33" t="s">
        <v>29</v>
      </c>
      <c r="C27" s="53">
        <f>C26</f>
        <v>1544824</v>
      </c>
    </row>
    <row r="28" spans="1:3" s="50" customFormat="1" ht="57.75" hidden="1" customHeight="1" x14ac:dyDescent="0.85">
      <c r="A28" s="28">
        <v>41051100</v>
      </c>
      <c r="B28" s="28" t="s">
        <v>82</v>
      </c>
      <c r="C28" s="32">
        <f>C31</f>
        <v>0</v>
      </c>
    </row>
    <row r="29" spans="1:3" s="50" customFormat="1" ht="27.75" hidden="1" customHeight="1" x14ac:dyDescent="0.85">
      <c r="A29" s="28"/>
      <c r="B29" s="34" t="s">
        <v>10</v>
      </c>
      <c r="C29" s="32"/>
    </row>
    <row r="30" spans="1:3" s="50" customFormat="1" ht="27.75" hidden="1" customHeight="1" x14ac:dyDescent="0.85">
      <c r="A30" s="28"/>
      <c r="B30" s="34" t="s">
        <v>83</v>
      </c>
      <c r="C30" s="30"/>
    </row>
    <row r="31" spans="1:3" s="50" customFormat="1" ht="27.75" hidden="1" customHeight="1" x14ac:dyDescent="0.85">
      <c r="A31" s="55" t="s">
        <v>42</v>
      </c>
      <c r="B31" s="33" t="s">
        <v>29</v>
      </c>
      <c r="C31" s="53">
        <f>C30</f>
        <v>0</v>
      </c>
    </row>
    <row r="32" spans="1:3" s="50" customFormat="1" ht="39.75" customHeight="1" x14ac:dyDescent="0.85">
      <c r="A32" s="28">
        <v>41053900</v>
      </c>
      <c r="B32" s="28" t="s">
        <v>26</v>
      </c>
      <c r="C32" s="32">
        <f>C36+C41+C38</f>
        <v>1282043</v>
      </c>
    </row>
    <row r="33" spans="1:3" s="50" customFormat="1" ht="24.75" customHeight="1" x14ac:dyDescent="0.85">
      <c r="A33" s="28"/>
      <c r="B33" s="34" t="s">
        <v>10</v>
      </c>
      <c r="C33" s="35"/>
    </row>
    <row r="34" spans="1:3" s="16" customFormat="1" ht="46.5" customHeight="1" x14ac:dyDescent="0.2">
      <c r="A34" s="28"/>
      <c r="B34" s="34" t="s">
        <v>11</v>
      </c>
      <c r="C34" s="30">
        <f>14013+3456</f>
        <v>17469</v>
      </c>
    </row>
    <row r="35" spans="1:3" s="16" customFormat="1" ht="46.5" customHeight="1" x14ac:dyDescent="0.2">
      <c r="A35" s="28"/>
      <c r="B35" s="34" t="s">
        <v>50</v>
      </c>
      <c r="C35" s="30">
        <v>970000</v>
      </c>
    </row>
    <row r="36" spans="1:3" s="16" customFormat="1" ht="18.75" x14ac:dyDescent="0.3">
      <c r="A36" s="55" t="s">
        <v>42</v>
      </c>
      <c r="B36" s="33" t="s">
        <v>29</v>
      </c>
      <c r="C36" s="53">
        <f>C34+C35</f>
        <v>987469</v>
      </c>
    </row>
    <row r="37" spans="1:3" s="16" customFormat="1" ht="37.5" hidden="1" x14ac:dyDescent="0.2">
      <c r="A37" s="33"/>
      <c r="B37" s="34" t="s">
        <v>65</v>
      </c>
      <c r="C37" s="30"/>
    </row>
    <row r="38" spans="1:3" s="16" customFormat="1" ht="18.75" hidden="1" x14ac:dyDescent="0.2">
      <c r="A38" s="33" t="s">
        <v>52</v>
      </c>
      <c r="B38" s="31" t="s">
        <v>53</v>
      </c>
      <c r="C38" s="53">
        <f>C37</f>
        <v>0</v>
      </c>
    </row>
    <row r="39" spans="1:3" s="16" customFormat="1" ht="37.5" x14ac:dyDescent="0.2">
      <c r="A39" s="36"/>
      <c r="B39" s="29" t="s">
        <v>30</v>
      </c>
      <c r="C39" s="30">
        <v>178423</v>
      </c>
    </row>
    <row r="40" spans="1:3" s="16" customFormat="1" ht="56.25" x14ac:dyDescent="0.2">
      <c r="A40" s="36"/>
      <c r="B40" s="29" t="s">
        <v>31</v>
      </c>
      <c r="C40" s="30">
        <v>116151</v>
      </c>
    </row>
    <row r="41" spans="1:3" s="16" customFormat="1" ht="18.75" x14ac:dyDescent="0.2">
      <c r="A41" s="37" t="s">
        <v>43</v>
      </c>
      <c r="B41" s="31" t="s">
        <v>39</v>
      </c>
      <c r="C41" s="53">
        <f>SUM(C39:C40)</f>
        <v>294574</v>
      </c>
    </row>
    <row r="42" spans="1:3" s="16" customFormat="1" ht="18.75" x14ac:dyDescent="0.2">
      <c r="A42" s="36">
        <v>41040400</v>
      </c>
      <c r="B42" s="28" t="s">
        <v>22</v>
      </c>
      <c r="C42" s="97">
        <f>C48+C52+C55+C57</f>
        <v>6313665.25</v>
      </c>
    </row>
    <row r="43" spans="1:3" s="16" customFormat="1" ht="24" customHeight="1" x14ac:dyDescent="0.2">
      <c r="A43" s="36"/>
      <c r="B43" s="29" t="s">
        <v>10</v>
      </c>
      <c r="C43" s="52"/>
    </row>
    <row r="44" spans="1:3" s="16" customFormat="1" ht="42.75" customHeight="1" x14ac:dyDescent="0.2">
      <c r="A44" s="36"/>
      <c r="B44" s="29" t="s">
        <v>30</v>
      </c>
      <c r="C44" s="30">
        <v>1546623</v>
      </c>
    </row>
    <row r="45" spans="1:3" s="16" customFormat="1" ht="60.75" customHeight="1" x14ac:dyDescent="0.2">
      <c r="A45" s="36"/>
      <c r="B45" s="29" t="s">
        <v>31</v>
      </c>
      <c r="C45" s="30">
        <f>1465594+253918</f>
        <v>1719512</v>
      </c>
    </row>
    <row r="46" spans="1:3" s="16" customFormat="1" ht="42" customHeight="1" x14ac:dyDescent="0.2">
      <c r="A46" s="36"/>
      <c r="B46" s="29" t="s">
        <v>32</v>
      </c>
      <c r="C46" s="30">
        <v>248631</v>
      </c>
    </row>
    <row r="47" spans="1:3" s="16" customFormat="1" ht="24.75" customHeight="1" x14ac:dyDescent="0.2">
      <c r="A47" s="36"/>
      <c r="B47" s="29" t="s">
        <v>23</v>
      </c>
      <c r="C47" s="30">
        <v>140000</v>
      </c>
    </row>
    <row r="48" spans="1:3" s="16" customFormat="1" ht="18.75" x14ac:dyDescent="0.2">
      <c r="A48" s="37" t="s">
        <v>44</v>
      </c>
      <c r="B48" s="31" t="s">
        <v>33</v>
      </c>
      <c r="C48" s="53">
        <f>SUM(C44:C47)</f>
        <v>3654766</v>
      </c>
    </row>
    <row r="49" spans="1:6" s="16" customFormat="1" ht="37.5" x14ac:dyDescent="0.2">
      <c r="A49" s="36"/>
      <c r="B49" s="29" t="s">
        <v>30</v>
      </c>
      <c r="C49" s="30">
        <v>1152486</v>
      </c>
    </row>
    <row r="50" spans="1:6" s="16" customFormat="1" ht="56.25" x14ac:dyDescent="0.2">
      <c r="A50" s="36"/>
      <c r="B50" s="29" t="s">
        <v>31</v>
      </c>
      <c r="C50" s="30">
        <v>1157418</v>
      </c>
    </row>
    <row r="51" spans="1:6" s="16" customFormat="1" ht="18.75" x14ac:dyDescent="0.2">
      <c r="A51" s="36"/>
      <c r="B51" s="29" t="s">
        <v>23</v>
      </c>
      <c r="C51" s="30">
        <v>84000</v>
      </c>
    </row>
    <row r="52" spans="1:6" s="16" customFormat="1" ht="18.75" x14ac:dyDescent="0.2">
      <c r="A52" s="37" t="s">
        <v>45</v>
      </c>
      <c r="B52" s="31" t="s">
        <v>36</v>
      </c>
      <c r="C52" s="53">
        <f>SUM(C49:C51)</f>
        <v>2393904</v>
      </c>
    </row>
    <row r="53" spans="1:6" s="16" customFormat="1" ht="37.5" x14ac:dyDescent="0.2">
      <c r="A53" s="36"/>
      <c r="B53" s="29" t="s">
        <v>30</v>
      </c>
      <c r="C53" s="30">
        <v>26788</v>
      </c>
    </row>
    <row r="54" spans="1:6" s="16" customFormat="1" ht="56.25" x14ac:dyDescent="0.2">
      <c r="A54" s="36"/>
      <c r="B54" s="29" t="s">
        <v>31</v>
      </c>
      <c r="C54" s="30">
        <v>109035</v>
      </c>
    </row>
    <row r="55" spans="1:6" s="16" customFormat="1" ht="18.75" x14ac:dyDescent="0.2">
      <c r="A55" s="37" t="s">
        <v>43</v>
      </c>
      <c r="B55" s="31" t="s">
        <v>39</v>
      </c>
      <c r="C55" s="53">
        <f>SUM(C53:C54)</f>
        <v>135823</v>
      </c>
    </row>
    <row r="56" spans="1:6" s="16" customFormat="1" ht="37.5" x14ac:dyDescent="0.2">
      <c r="A56" s="37"/>
      <c r="B56" s="29" t="s">
        <v>30</v>
      </c>
      <c r="C56" s="80">
        <v>129172.25</v>
      </c>
    </row>
    <row r="57" spans="1:6" s="16" customFormat="1" ht="18.75" x14ac:dyDescent="0.3">
      <c r="A57" s="55" t="s">
        <v>42</v>
      </c>
      <c r="B57" s="33" t="s">
        <v>29</v>
      </c>
      <c r="C57" s="80">
        <f>C56</f>
        <v>129172.25</v>
      </c>
    </row>
    <row r="58" spans="1:6" s="16" customFormat="1" ht="56.25" hidden="1" x14ac:dyDescent="0.2">
      <c r="A58" s="36">
        <v>41057700</v>
      </c>
      <c r="B58" s="28" t="s">
        <v>56</v>
      </c>
      <c r="C58" s="32">
        <f>C60</f>
        <v>0</v>
      </c>
    </row>
    <row r="59" spans="1:6" s="16" customFormat="1" ht="18.75" hidden="1" x14ac:dyDescent="0.2">
      <c r="A59" s="36"/>
      <c r="B59" s="29" t="s">
        <v>10</v>
      </c>
      <c r="C59" s="52"/>
    </row>
    <row r="60" spans="1:6" s="16" customFormat="1" ht="37.5" hidden="1" x14ac:dyDescent="0.2">
      <c r="A60" s="36"/>
      <c r="B60" s="29" t="s">
        <v>57</v>
      </c>
      <c r="C60" s="30"/>
    </row>
    <row r="61" spans="1:6" s="16" customFormat="1" ht="18.75" hidden="1" x14ac:dyDescent="0.3">
      <c r="A61" s="55" t="s">
        <v>42</v>
      </c>
      <c r="B61" s="33" t="s">
        <v>29</v>
      </c>
      <c r="C61" s="53">
        <f>C59+C60</f>
        <v>0</v>
      </c>
    </row>
    <row r="62" spans="1:6" s="16" customFormat="1" ht="18.75" x14ac:dyDescent="0.2">
      <c r="A62" s="99" t="s">
        <v>72</v>
      </c>
      <c r="B62" s="100"/>
      <c r="C62" s="100"/>
      <c r="D62" s="85"/>
      <c r="E62" s="85"/>
      <c r="F62" s="86"/>
    </row>
    <row r="63" spans="1:6" s="16" customFormat="1" ht="54" customHeight="1" x14ac:dyDescent="0.2">
      <c r="A63" s="28">
        <v>41051100</v>
      </c>
      <c r="B63" s="28" t="s">
        <v>82</v>
      </c>
      <c r="C63" s="32">
        <f>C65</f>
        <v>1165845</v>
      </c>
      <c r="D63" s="87"/>
      <c r="E63" s="87"/>
      <c r="F63" s="87"/>
    </row>
    <row r="64" spans="1:6" s="16" customFormat="1" ht="30.75" customHeight="1" x14ac:dyDescent="0.2">
      <c r="A64" s="28"/>
      <c r="B64" s="34" t="s">
        <v>10</v>
      </c>
      <c r="C64" s="56"/>
      <c r="D64" s="87"/>
      <c r="E64" s="87"/>
      <c r="F64" s="87"/>
    </row>
    <row r="65" spans="1:6" s="16" customFormat="1" ht="66.75" customHeight="1" x14ac:dyDescent="0.2">
      <c r="A65" s="28"/>
      <c r="B65" s="34" t="s">
        <v>66</v>
      </c>
      <c r="C65" s="30">
        <v>1165845</v>
      </c>
      <c r="D65" s="87"/>
      <c r="E65" s="87"/>
      <c r="F65" s="87"/>
    </row>
    <row r="66" spans="1:6" s="6" customFormat="1" ht="19.5" customHeight="1" x14ac:dyDescent="0.3">
      <c r="A66" s="55" t="s">
        <v>42</v>
      </c>
      <c r="B66" s="33" t="s">
        <v>29</v>
      </c>
      <c r="C66" s="53"/>
    </row>
    <row r="67" spans="1:6" s="6" customFormat="1" ht="19.5" customHeight="1" x14ac:dyDescent="0.3">
      <c r="A67" s="55"/>
      <c r="B67" s="33"/>
      <c r="C67" s="53"/>
    </row>
    <row r="68" spans="1:6" s="10" customFormat="1" ht="29.25" customHeight="1" x14ac:dyDescent="1">
      <c r="A68" s="38"/>
      <c r="B68" s="39" t="s">
        <v>12</v>
      </c>
      <c r="C68" s="97">
        <f>C69+C70</f>
        <v>89514577.25</v>
      </c>
    </row>
    <row r="69" spans="1:6" s="10" customFormat="1" ht="29.25" customHeight="1" x14ac:dyDescent="1">
      <c r="A69" s="38"/>
      <c r="B69" s="39" t="s">
        <v>3</v>
      </c>
      <c r="C69" s="97">
        <f>C18+C20+C22+C24+C32+C42+C28+C58</f>
        <v>88348732.25</v>
      </c>
    </row>
    <row r="70" spans="1:6" s="10" customFormat="1" ht="29.25" customHeight="1" x14ac:dyDescent="1">
      <c r="A70" s="38"/>
      <c r="B70" s="39" t="s">
        <v>4</v>
      </c>
      <c r="C70" s="32">
        <f>C63</f>
        <v>1165845</v>
      </c>
    </row>
    <row r="71" spans="1:6" s="6" customFormat="1" ht="0.75" customHeight="1" x14ac:dyDescent="0.25">
      <c r="A71" s="40"/>
      <c r="B71" s="40"/>
      <c r="C71" s="40"/>
    </row>
    <row r="72" spans="1:6" ht="18" x14ac:dyDescent="0.25">
      <c r="A72" s="41"/>
      <c r="B72" s="41"/>
      <c r="C72" s="41"/>
    </row>
    <row r="73" spans="1:6" ht="18" x14ac:dyDescent="0.25">
      <c r="A73" s="41"/>
      <c r="B73" s="41"/>
      <c r="C73" s="42"/>
    </row>
    <row r="74" spans="1:6" ht="18" x14ac:dyDescent="0.25">
      <c r="A74" s="41"/>
      <c r="B74" s="41"/>
      <c r="C74" s="42"/>
    </row>
    <row r="75" spans="1:6" ht="18" x14ac:dyDescent="0.25">
      <c r="A75" s="41"/>
      <c r="B75" s="41"/>
      <c r="C75" s="41"/>
    </row>
    <row r="76" spans="1:6" ht="18" x14ac:dyDescent="0.25">
      <c r="A76" s="41"/>
      <c r="B76" s="41"/>
      <c r="C76" s="41"/>
    </row>
    <row r="77" spans="1:6" ht="18" x14ac:dyDescent="0.25">
      <c r="A77" s="41"/>
      <c r="B77" s="41"/>
      <c r="C77" s="41"/>
    </row>
    <row r="78" spans="1:6" ht="18" x14ac:dyDescent="0.25">
      <c r="A78" s="41"/>
      <c r="B78" s="41"/>
      <c r="C78" s="41"/>
    </row>
    <row r="79" spans="1:6" ht="18" x14ac:dyDescent="0.25">
      <c r="A79" s="41"/>
      <c r="B79" s="41"/>
      <c r="C79" s="41"/>
    </row>
    <row r="80" spans="1:6" ht="18" x14ac:dyDescent="0.25">
      <c r="A80" s="41"/>
      <c r="B80" s="41"/>
      <c r="C80" s="41"/>
    </row>
    <row r="81" spans="1:3" ht="18" x14ac:dyDescent="0.25">
      <c r="A81" s="41"/>
      <c r="B81" s="41"/>
      <c r="C81" s="41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1"/>
    </row>
    <row r="84" spans="1:3" ht="18" x14ac:dyDescent="0.25">
      <c r="A84" s="41"/>
      <c r="B84" s="41"/>
      <c r="C84" s="41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11"/>
      <c r="B116" s="11"/>
      <c r="C116" s="11"/>
    </row>
    <row r="117" spans="1:3" ht="18" x14ac:dyDescent="0.25">
      <c r="A117" s="11"/>
      <c r="B117" s="11"/>
      <c r="C117" s="1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11"/>
      <c r="B121" s="11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</sheetData>
  <sheetProtection selectLockedCells="1" selectUnlockedCells="1"/>
  <mergeCells count="4">
    <mergeCell ref="A11:C11"/>
    <mergeCell ref="A14:C14"/>
    <mergeCell ref="A17:C17"/>
    <mergeCell ref="A62:C6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Zeros="0" tabSelected="1" view="pageBreakPreview" topLeftCell="A19" zoomScale="70" zoomScaleNormal="60" zoomScaleSheetLayoutView="70" zoomScalePageLayoutView="25" workbookViewId="0">
      <selection activeCell="A55" sqref="A55:XFD57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2" customHeight="1" x14ac:dyDescent="0.3">
      <c r="A2" s="11"/>
      <c r="B2" s="12"/>
      <c r="C2" s="11"/>
      <c r="D2" s="106" t="s">
        <v>81</v>
      </c>
      <c r="E2" s="106"/>
      <c r="F2" s="88"/>
    </row>
    <row r="3" spans="1:6" ht="48.75" customHeight="1" x14ac:dyDescent="0.2">
      <c r="A3" s="98" t="s">
        <v>6</v>
      </c>
      <c r="B3" s="98"/>
      <c r="C3" s="98"/>
      <c r="D3" s="98"/>
      <c r="E3" s="98"/>
      <c r="F3" s="98"/>
    </row>
    <row r="4" spans="1:6" ht="40.5" customHeight="1" x14ac:dyDescent="0.3">
      <c r="A4" s="11"/>
      <c r="B4" s="12"/>
      <c r="C4" s="11"/>
      <c r="D4" s="13" t="s">
        <v>20</v>
      </c>
      <c r="E4" s="13"/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23" t="s">
        <v>1</v>
      </c>
      <c r="F5" s="124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27">
        <v>5</v>
      </c>
      <c r="F6" s="128"/>
    </row>
    <row r="7" spans="1:6" s="16" customFormat="1" ht="34.5" customHeight="1" x14ac:dyDescent="0.2">
      <c r="A7" s="99" t="s">
        <v>14</v>
      </c>
      <c r="B7" s="100"/>
      <c r="C7" s="100"/>
      <c r="D7" s="100"/>
      <c r="E7" s="100"/>
      <c r="F7" s="101"/>
    </row>
    <row r="8" spans="1:6" s="16" customFormat="1" ht="34.5" hidden="1" customHeight="1" x14ac:dyDescent="0.2">
      <c r="A8" s="84">
        <v>119100</v>
      </c>
      <c r="B8" s="84">
        <v>9100</v>
      </c>
      <c r="C8" s="84" t="s">
        <v>67</v>
      </c>
      <c r="D8" s="64">
        <f>D9</f>
        <v>0</v>
      </c>
      <c r="E8" s="125"/>
      <c r="F8" s="126"/>
    </row>
    <row r="9" spans="1:6" s="16" customFormat="1" ht="53.25" hidden="1" customHeight="1" x14ac:dyDescent="0.2">
      <c r="A9" s="84">
        <v>119150</v>
      </c>
      <c r="B9" s="84">
        <v>9150</v>
      </c>
      <c r="C9" s="84" t="s">
        <v>22</v>
      </c>
      <c r="D9" s="64">
        <f>D11</f>
        <v>0</v>
      </c>
      <c r="E9" s="107"/>
      <c r="F9" s="108"/>
    </row>
    <row r="10" spans="1:6" s="16" customFormat="1" ht="24.75" hidden="1" customHeight="1" x14ac:dyDescent="0.2">
      <c r="A10" s="23"/>
      <c r="B10" s="76"/>
      <c r="C10" s="31" t="s">
        <v>46</v>
      </c>
      <c r="D10" s="76"/>
      <c r="E10" s="107"/>
      <c r="F10" s="108"/>
    </row>
    <row r="11" spans="1:6" s="16" customFormat="1" ht="45" hidden="1" customHeight="1" x14ac:dyDescent="0.2">
      <c r="A11" s="23"/>
      <c r="B11" s="76"/>
      <c r="C11" s="79" t="s">
        <v>68</v>
      </c>
      <c r="D11" s="78"/>
      <c r="E11" s="107"/>
      <c r="F11" s="108"/>
    </row>
    <row r="12" spans="1:6" s="16" customFormat="1" ht="32.25" hidden="1" customHeight="1" x14ac:dyDescent="0.3">
      <c r="A12" s="55" t="s">
        <v>52</v>
      </c>
      <c r="B12" s="75"/>
      <c r="C12" s="31" t="s">
        <v>53</v>
      </c>
      <c r="D12" s="24">
        <f>D11</f>
        <v>0</v>
      </c>
      <c r="E12" s="107">
        <f>E11</f>
        <v>0</v>
      </c>
      <c r="F12" s="108"/>
    </row>
    <row r="13" spans="1:6" s="16" customFormat="1" ht="40.5" customHeight="1" x14ac:dyDescent="0.2">
      <c r="A13" s="129" t="s">
        <v>18</v>
      </c>
      <c r="B13" s="131">
        <v>9700</v>
      </c>
      <c r="C13" s="129" t="s">
        <v>17</v>
      </c>
      <c r="D13" s="102">
        <f>D19+D15</f>
        <v>262020</v>
      </c>
      <c r="E13" s="113">
        <v>63500</v>
      </c>
      <c r="F13" s="114"/>
    </row>
    <row r="14" spans="1:6" s="16" customFormat="1" ht="19.5" customHeight="1" x14ac:dyDescent="0.2">
      <c r="A14" s="130"/>
      <c r="B14" s="132"/>
      <c r="C14" s="130"/>
      <c r="D14" s="103"/>
      <c r="E14" s="115"/>
      <c r="F14" s="116"/>
    </row>
    <row r="15" spans="1:6" s="16" customFormat="1" ht="75" hidden="1" customHeight="1" x14ac:dyDescent="0.2">
      <c r="A15" s="47" t="s">
        <v>61</v>
      </c>
      <c r="B15" s="48">
        <v>9730</v>
      </c>
      <c r="C15" s="79" t="s">
        <v>60</v>
      </c>
      <c r="D15" s="78"/>
      <c r="E15" s="107"/>
      <c r="F15" s="108"/>
    </row>
    <row r="16" spans="1:6" s="16" customFormat="1" ht="19.5" hidden="1" customHeight="1" x14ac:dyDescent="0.2">
      <c r="A16" s="47"/>
      <c r="B16" s="48"/>
      <c r="C16" s="31" t="s">
        <v>46</v>
      </c>
      <c r="D16" s="78"/>
      <c r="E16" s="107"/>
      <c r="F16" s="108"/>
    </row>
    <row r="17" spans="1:6" s="16" customFormat="1" ht="56.25" hidden="1" customHeight="1" x14ac:dyDescent="0.2">
      <c r="A17" s="47"/>
      <c r="B17" s="48"/>
      <c r="C17" s="34" t="s">
        <v>62</v>
      </c>
      <c r="D17" s="78"/>
      <c r="E17" s="107"/>
      <c r="F17" s="108"/>
    </row>
    <row r="18" spans="1:6" s="16" customFormat="1" ht="19.5" hidden="1" customHeight="1" x14ac:dyDescent="0.3">
      <c r="A18" s="55" t="s">
        <v>42</v>
      </c>
      <c r="B18" s="25"/>
      <c r="C18" s="33" t="s">
        <v>29</v>
      </c>
      <c r="D18" s="26">
        <f>D15</f>
        <v>0</v>
      </c>
      <c r="E18" s="107">
        <f>E15</f>
        <v>0</v>
      </c>
      <c r="F18" s="108"/>
    </row>
    <row r="19" spans="1:6" s="16" customFormat="1" ht="29.25" customHeight="1" x14ac:dyDescent="0.2">
      <c r="A19" s="47" t="s">
        <v>28</v>
      </c>
      <c r="B19" s="48">
        <v>9770</v>
      </c>
      <c r="C19" s="54" t="s">
        <v>26</v>
      </c>
      <c r="D19" s="49">
        <f>D22+D24+D26</f>
        <v>262020</v>
      </c>
      <c r="E19" s="104">
        <v>63500</v>
      </c>
      <c r="F19" s="105"/>
    </row>
    <row r="20" spans="1:6" s="16" customFormat="1" ht="29.25" customHeight="1" x14ac:dyDescent="0.2">
      <c r="A20" s="47"/>
      <c r="B20" s="48"/>
      <c r="C20" s="58" t="s">
        <v>46</v>
      </c>
      <c r="D20" s="49"/>
      <c r="E20" s="104"/>
      <c r="F20" s="105"/>
    </row>
    <row r="21" spans="1:6" s="16" customFormat="1" ht="63.75" customHeight="1" x14ac:dyDescent="0.2">
      <c r="A21" s="47"/>
      <c r="B21" s="48"/>
      <c r="C21" s="57" t="s">
        <v>73</v>
      </c>
      <c r="D21" s="49">
        <v>63500</v>
      </c>
      <c r="E21" s="104">
        <v>63500</v>
      </c>
      <c r="F21" s="105"/>
    </row>
    <row r="22" spans="1:6" s="17" customFormat="1" ht="18.75" x14ac:dyDescent="0.3">
      <c r="A22" s="55" t="s">
        <v>42</v>
      </c>
      <c r="B22" s="25"/>
      <c r="C22" s="33" t="s">
        <v>29</v>
      </c>
      <c r="D22" s="26">
        <f>E22</f>
        <v>63500</v>
      </c>
      <c r="E22" s="107">
        <v>63500</v>
      </c>
      <c r="F22" s="108"/>
    </row>
    <row r="23" spans="1:6" s="17" customFormat="1" ht="56.25" x14ac:dyDescent="0.2">
      <c r="A23" s="47"/>
      <c r="B23" s="48"/>
      <c r="C23" s="77" t="s">
        <v>84</v>
      </c>
      <c r="D23" s="59">
        <v>198520</v>
      </c>
      <c r="E23" s="107">
        <f>D23</f>
        <v>198520</v>
      </c>
      <c r="F23" s="108"/>
    </row>
    <row r="24" spans="1:6" s="17" customFormat="1" ht="18.75" x14ac:dyDescent="0.3">
      <c r="A24" s="55" t="s">
        <v>42</v>
      </c>
      <c r="B24" s="25"/>
      <c r="C24" s="31" t="s">
        <v>29</v>
      </c>
      <c r="D24" s="81">
        <f>SUM(D23)</f>
        <v>198520</v>
      </c>
      <c r="E24" s="107">
        <f>D24</f>
        <v>198520</v>
      </c>
      <c r="F24" s="108"/>
    </row>
    <row r="25" spans="1:6" s="17" customFormat="1" ht="75" hidden="1" x14ac:dyDescent="0.2">
      <c r="A25" s="73"/>
      <c r="B25" s="74"/>
      <c r="C25" s="29" t="s">
        <v>54</v>
      </c>
      <c r="D25" s="59"/>
      <c r="E25" s="104">
        <f>D25</f>
        <v>0</v>
      </c>
      <c r="F25" s="105"/>
    </row>
    <row r="26" spans="1:6" s="17" customFormat="1" ht="18.75" hidden="1" x14ac:dyDescent="0.3">
      <c r="A26" s="55" t="s">
        <v>52</v>
      </c>
      <c r="B26" s="75"/>
      <c r="C26" s="33" t="s">
        <v>53</v>
      </c>
      <c r="D26" s="72"/>
      <c r="E26" s="107">
        <f>D26</f>
        <v>0</v>
      </c>
      <c r="F26" s="108"/>
    </row>
    <row r="27" spans="1:6" s="17" customFormat="1" ht="18.75" hidden="1" x14ac:dyDescent="0.3">
      <c r="A27" s="69"/>
      <c r="B27" s="70"/>
      <c r="C27" s="71"/>
      <c r="D27" s="72"/>
      <c r="E27" s="107"/>
      <c r="F27" s="108"/>
    </row>
    <row r="28" spans="1:6" s="65" customFormat="1" ht="37.5" x14ac:dyDescent="0.25">
      <c r="A28" s="61" t="s">
        <v>47</v>
      </c>
      <c r="B28" s="62">
        <v>9800</v>
      </c>
      <c r="C28" s="63" t="s">
        <v>48</v>
      </c>
      <c r="D28" s="83">
        <f>D35</f>
        <v>700000</v>
      </c>
      <c r="E28" s="117">
        <f>E35</f>
        <v>0</v>
      </c>
      <c r="F28" s="118"/>
    </row>
    <row r="29" spans="1:6" s="65" customFormat="1" ht="18.75" x14ac:dyDescent="0.25">
      <c r="A29" s="66"/>
      <c r="B29" s="67"/>
      <c r="C29" s="58" t="s">
        <v>10</v>
      </c>
      <c r="D29" s="68"/>
      <c r="E29" s="119"/>
      <c r="F29" s="120"/>
    </row>
    <row r="30" spans="1:6" s="65" customFormat="1" ht="37.5" x14ac:dyDescent="0.25">
      <c r="A30" s="66"/>
      <c r="B30" s="67"/>
      <c r="C30" s="29" t="s">
        <v>71</v>
      </c>
      <c r="D30" s="49">
        <v>700000</v>
      </c>
      <c r="E30" s="93"/>
      <c r="F30" s="94"/>
    </row>
    <row r="31" spans="1:6" s="65" customFormat="1" ht="37.5" hidden="1" x14ac:dyDescent="0.25">
      <c r="A31" s="66" t="s">
        <v>78</v>
      </c>
      <c r="B31" s="67"/>
      <c r="C31" s="29" t="s">
        <v>49</v>
      </c>
      <c r="D31" s="26"/>
      <c r="E31" s="107">
        <f>D31</f>
        <v>0</v>
      </c>
      <c r="F31" s="108"/>
    </row>
    <row r="32" spans="1:6" s="65" customFormat="1" ht="56.25" hidden="1" x14ac:dyDescent="0.3">
      <c r="A32" s="55"/>
      <c r="B32" s="25"/>
      <c r="C32" s="29" t="s">
        <v>51</v>
      </c>
      <c r="D32" s="26"/>
      <c r="E32" s="107">
        <f>D32</f>
        <v>0</v>
      </c>
      <c r="F32" s="108"/>
    </row>
    <row r="33" spans="1:9" s="65" customFormat="1" ht="56.25" hidden="1" x14ac:dyDescent="0.3">
      <c r="A33" s="55"/>
      <c r="B33" s="25"/>
      <c r="C33" s="29" t="s">
        <v>55</v>
      </c>
      <c r="D33" s="26"/>
      <c r="E33" s="107">
        <f t="shared" ref="E33" si="0">D33</f>
        <v>0</v>
      </c>
      <c r="F33" s="108"/>
    </row>
    <row r="34" spans="1:9" s="65" customFormat="1" ht="37.5" hidden="1" x14ac:dyDescent="0.3">
      <c r="A34" s="55"/>
      <c r="B34" s="25"/>
      <c r="C34" s="29" t="s">
        <v>64</v>
      </c>
      <c r="D34" s="81"/>
      <c r="E34" s="111"/>
      <c r="F34" s="112"/>
    </row>
    <row r="35" spans="1:9" s="17" customFormat="1" ht="18.75" x14ac:dyDescent="0.3">
      <c r="A35" s="55" t="s">
        <v>63</v>
      </c>
      <c r="B35" s="60"/>
      <c r="C35" s="31" t="s">
        <v>0</v>
      </c>
      <c r="D35" s="81">
        <f>SUM(D30:D34)</f>
        <v>700000</v>
      </c>
      <c r="E35" s="111">
        <f>SUM(E31:E34)</f>
        <v>0</v>
      </c>
      <c r="F35" s="112">
        <f t="shared" ref="F35" si="1">SUM(F31:F33)</f>
        <v>0</v>
      </c>
    </row>
    <row r="36" spans="1:9" s="16" customFormat="1" ht="18.75" x14ac:dyDescent="0.2">
      <c r="A36" s="99" t="s">
        <v>13</v>
      </c>
      <c r="B36" s="100"/>
      <c r="C36" s="100"/>
      <c r="D36" s="100"/>
      <c r="E36" s="100"/>
      <c r="F36" s="101"/>
      <c r="I36" s="27"/>
    </row>
    <row r="37" spans="1:9" s="16" customFormat="1" ht="18.75" x14ac:dyDescent="0.2">
      <c r="A37" s="61" t="s">
        <v>58</v>
      </c>
      <c r="B37" s="62">
        <v>9770</v>
      </c>
      <c r="C37" s="63" t="s">
        <v>26</v>
      </c>
      <c r="D37" s="64">
        <f>D39+D41</f>
        <v>297780</v>
      </c>
      <c r="E37" s="109">
        <f>D37</f>
        <v>297780</v>
      </c>
      <c r="F37" s="110"/>
      <c r="I37" s="27"/>
    </row>
    <row r="38" spans="1:9" s="16" customFormat="1" ht="18.75" x14ac:dyDescent="0.2">
      <c r="A38" s="76"/>
      <c r="B38" s="76"/>
      <c r="C38" s="31" t="s">
        <v>46</v>
      </c>
      <c r="D38" s="76"/>
      <c r="E38" s="107"/>
      <c r="F38" s="108"/>
      <c r="I38" s="27"/>
    </row>
    <row r="39" spans="1:9" s="16" customFormat="1" ht="18.75" hidden="1" x14ac:dyDescent="0.2">
      <c r="A39" s="76"/>
      <c r="B39" s="76"/>
      <c r="C39" s="77" t="s">
        <v>59</v>
      </c>
      <c r="D39" s="26"/>
      <c r="E39" s="107"/>
      <c r="F39" s="108"/>
      <c r="I39" s="27"/>
    </row>
    <row r="40" spans="1:9" s="16" customFormat="1" ht="18.75" hidden="1" x14ac:dyDescent="0.3">
      <c r="A40" s="55" t="s">
        <v>42</v>
      </c>
      <c r="B40" s="25"/>
      <c r="C40" s="31" t="s">
        <v>29</v>
      </c>
      <c r="D40" s="26">
        <f>SUM(D39)</f>
        <v>0</v>
      </c>
      <c r="E40" s="107"/>
      <c r="F40" s="108"/>
      <c r="I40" s="27"/>
    </row>
    <row r="41" spans="1:9" s="16" customFormat="1" ht="56.25" x14ac:dyDescent="0.3">
      <c r="A41" s="69"/>
      <c r="B41" s="70"/>
      <c r="C41" s="77" t="s">
        <v>84</v>
      </c>
      <c r="D41" s="72">
        <v>297780</v>
      </c>
      <c r="E41" s="107"/>
      <c r="F41" s="108"/>
      <c r="I41" s="27"/>
    </row>
    <row r="42" spans="1:9" s="16" customFormat="1" ht="18.75" x14ac:dyDescent="0.3">
      <c r="A42" s="55" t="s">
        <v>42</v>
      </c>
      <c r="B42" s="25"/>
      <c r="C42" s="31" t="s">
        <v>29</v>
      </c>
      <c r="D42" s="26">
        <f>SUM(D41)</f>
        <v>297780</v>
      </c>
      <c r="E42" s="107">
        <f>E41</f>
        <v>0</v>
      </c>
      <c r="F42" s="108"/>
      <c r="I42" s="27"/>
    </row>
    <row r="43" spans="1:9" s="65" customFormat="1" ht="37.5" x14ac:dyDescent="0.25">
      <c r="A43" s="61" t="s">
        <v>47</v>
      </c>
      <c r="B43" s="62">
        <v>9800</v>
      </c>
      <c r="C43" s="63" t="s">
        <v>48</v>
      </c>
      <c r="D43" s="64">
        <f>D46</f>
        <v>6825000</v>
      </c>
      <c r="E43" s="109">
        <f>D43</f>
        <v>6825000</v>
      </c>
      <c r="F43" s="110"/>
    </row>
    <row r="44" spans="1:9" s="65" customFormat="1" ht="39.75" customHeight="1" x14ac:dyDescent="0.25">
      <c r="A44" s="61"/>
      <c r="B44" s="62"/>
      <c r="C44" s="29" t="s">
        <v>71</v>
      </c>
      <c r="D44" s="26">
        <f>2000000+3200000+1625000</f>
        <v>6825000</v>
      </c>
      <c r="E44" s="107">
        <v>2000000</v>
      </c>
      <c r="F44" s="108"/>
    </row>
    <row r="45" spans="1:9" s="65" customFormat="1" ht="56.25" hidden="1" customHeight="1" x14ac:dyDescent="0.3">
      <c r="A45" s="55"/>
      <c r="B45" s="25"/>
      <c r="C45" s="29" t="s">
        <v>55</v>
      </c>
      <c r="D45" s="26"/>
      <c r="E45" s="107"/>
      <c r="F45" s="108"/>
    </row>
    <row r="46" spans="1:9" s="17" customFormat="1" ht="29.25" customHeight="1" x14ac:dyDescent="0.3">
      <c r="A46" s="55" t="s">
        <v>63</v>
      </c>
      <c r="B46" s="60"/>
      <c r="C46" s="31" t="s">
        <v>0</v>
      </c>
      <c r="D46" s="26">
        <f>SUM(D44:D45)</f>
        <v>6825000</v>
      </c>
      <c r="E46" s="107">
        <f>E43</f>
        <v>6825000</v>
      </c>
      <c r="F46" s="108"/>
    </row>
    <row r="47" spans="1:9" s="16" customFormat="1" ht="29.25" customHeight="1" x14ac:dyDescent="0.3">
      <c r="A47" s="15"/>
      <c r="B47" s="14"/>
      <c r="C47" s="9" t="s">
        <v>12</v>
      </c>
      <c r="D47" s="82">
        <f>D48+D49</f>
        <v>8084800</v>
      </c>
      <c r="E47" s="121"/>
      <c r="F47" s="122"/>
    </row>
    <row r="48" spans="1:9" s="16" customFormat="1" ht="29.25" customHeight="1" x14ac:dyDescent="0.3">
      <c r="A48" s="15"/>
      <c r="B48" s="14"/>
      <c r="C48" s="9" t="s">
        <v>3</v>
      </c>
      <c r="D48" s="82">
        <f>D13+D28+D8</f>
        <v>962020</v>
      </c>
      <c r="E48" s="121"/>
      <c r="F48" s="122"/>
    </row>
    <row r="49" spans="1:6" s="16" customFormat="1" ht="29.25" customHeight="1" x14ac:dyDescent="0.3">
      <c r="A49" s="15"/>
      <c r="B49" s="14"/>
      <c r="C49" s="9" t="s">
        <v>4</v>
      </c>
      <c r="D49" s="82">
        <f>D43+D37</f>
        <v>7122780</v>
      </c>
      <c r="E49" s="121"/>
      <c r="F49" s="122"/>
    </row>
    <row r="52" spans="1:6" ht="20.25" x14ac:dyDescent="0.3">
      <c r="B52" s="21" t="s">
        <v>79</v>
      </c>
      <c r="C52" s="22"/>
      <c r="D52" s="21" t="s">
        <v>80</v>
      </c>
      <c r="E52" s="21" t="s">
        <v>80</v>
      </c>
    </row>
    <row r="53" spans="1:6" ht="20.25" x14ac:dyDescent="0.3">
      <c r="B53" s="22"/>
      <c r="C53" s="22"/>
      <c r="D53" s="22"/>
      <c r="E53" s="22"/>
    </row>
    <row r="54" spans="1:6" ht="20.25" x14ac:dyDescent="0.3">
      <c r="B54" s="96"/>
      <c r="C54" s="96"/>
      <c r="D54" s="96"/>
      <c r="E54" s="96"/>
    </row>
    <row r="55" spans="1:6" ht="20.25" x14ac:dyDescent="0.3">
      <c r="B55" s="96" t="s">
        <v>87</v>
      </c>
      <c r="C55" s="96"/>
      <c r="D55" s="96"/>
      <c r="E55" s="96"/>
    </row>
    <row r="56" spans="1:6" ht="20.25" x14ac:dyDescent="0.3">
      <c r="B56" s="96" t="s">
        <v>88</v>
      </c>
      <c r="C56" s="96"/>
      <c r="D56" s="96"/>
      <c r="E56" s="96"/>
    </row>
    <row r="57" spans="1:6" ht="20.25" x14ac:dyDescent="0.3">
      <c r="B57" s="96" t="s">
        <v>89</v>
      </c>
      <c r="C57" s="96"/>
      <c r="D57" s="96" t="s">
        <v>90</v>
      </c>
      <c r="E57" s="96" t="s">
        <v>90</v>
      </c>
    </row>
    <row r="58" spans="1:6" ht="18" x14ac:dyDescent="0.25">
      <c r="B58" s="90"/>
      <c r="C58"/>
      <c r="D58" s="90"/>
      <c r="E58"/>
    </row>
  </sheetData>
  <sheetProtection selectLockedCells="1" selectUnlockedCells="1"/>
  <mergeCells count="49">
    <mergeCell ref="A3:F3"/>
    <mergeCell ref="E15:F15"/>
    <mergeCell ref="E16:F16"/>
    <mergeCell ref="E17:F17"/>
    <mergeCell ref="E18:F18"/>
    <mergeCell ref="E10:F10"/>
    <mergeCell ref="E5:F5"/>
    <mergeCell ref="E12:F12"/>
    <mergeCell ref="E11:F11"/>
    <mergeCell ref="E9:F9"/>
    <mergeCell ref="E8:F8"/>
    <mergeCell ref="E6:F6"/>
    <mergeCell ref="A7:F7"/>
    <mergeCell ref="A13:A14"/>
    <mergeCell ref="B13:B14"/>
    <mergeCell ref="C13:C14"/>
    <mergeCell ref="E25:F25"/>
    <mergeCell ref="E26:F26"/>
    <mergeCell ref="E27:F27"/>
    <mergeCell ref="E22:F22"/>
    <mergeCell ref="E19:F19"/>
    <mergeCell ref="E40:F40"/>
    <mergeCell ref="E38:F38"/>
    <mergeCell ref="E42:F42"/>
    <mergeCell ref="E41:F41"/>
    <mergeCell ref="A36:F36"/>
    <mergeCell ref="E49:F49"/>
    <mergeCell ref="E47:F47"/>
    <mergeCell ref="E48:F48"/>
    <mergeCell ref="E43:F43"/>
    <mergeCell ref="E45:F45"/>
    <mergeCell ref="E46:F46"/>
    <mergeCell ref="E44:F44"/>
    <mergeCell ref="D13:D14"/>
    <mergeCell ref="E21:F21"/>
    <mergeCell ref="D2:E2"/>
    <mergeCell ref="E39:F39"/>
    <mergeCell ref="E37:F37"/>
    <mergeCell ref="E31:F31"/>
    <mergeCell ref="E32:F32"/>
    <mergeCell ref="E35:F35"/>
    <mergeCell ref="E33:F33"/>
    <mergeCell ref="E13:F14"/>
    <mergeCell ref="E34:F34"/>
    <mergeCell ref="E23:F23"/>
    <mergeCell ref="E24:F24"/>
    <mergeCell ref="E28:F28"/>
    <mergeCell ref="E29:F29"/>
    <mergeCell ref="E20:F2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2024-03-27T12:22:06Z</cp:lastPrinted>
  <dcterms:created xsi:type="dcterms:W3CDTF">2015-06-05T18:19:34Z</dcterms:created>
  <dcterms:modified xsi:type="dcterms:W3CDTF">2024-05-09T12:04:34Z</dcterms:modified>
</cp:coreProperties>
</file>