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45" windowWidth="19140" windowHeight="9495"/>
  </bookViews>
  <sheets>
    <sheet name="Лист1" sheetId="1" r:id="rId1"/>
  </sheets>
  <definedNames>
    <definedName name="_xlnm.Print_Area" localSheetId="0">Лист1!$A$1:$J$443</definedName>
  </definedNames>
  <calcPr calcId="144525"/>
</workbook>
</file>

<file path=xl/calcChain.xml><?xml version="1.0" encoding="utf-8"?>
<calcChain xmlns="http://schemas.openxmlformats.org/spreadsheetml/2006/main">
  <c r="I303" i="1" l="1"/>
  <c r="I123" i="1" l="1"/>
  <c r="I329" i="1" l="1"/>
  <c r="H388" i="1" l="1"/>
  <c r="I388" i="1"/>
  <c r="G392" i="1"/>
  <c r="H163" i="1" l="1"/>
  <c r="I163" i="1"/>
  <c r="G163" i="1" s="1"/>
  <c r="H164" i="1"/>
  <c r="I164" i="1"/>
  <c r="H165" i="1"/>
  <c r="I165" i="1"/>
  <c r="H166" i="1"/>
  <c r="I166" i="1"/>
  <c r="H156" i="1"/>
  <c r="I156" i="1"/>
  <c r="G160" i="1"/>
  <c r="H434" i="1"/>
  <c r="I434" i="1"/>
  <c r="H435" i="1"/>
  <c r="I435" i="1"/>
  <c r="H436" i="1"/>
  <c r="I436" i="1"/>
  <c r="H437" i="1"/>
  <c r="I437" i="1"/>
  <c r="G431" i="1"/>
  <c r="G430" i="1"/>
  <c r="G429" i="1"/>
  <c r="G428" i="1"/>
  <c r="I427" i="1"/>
  <c r="H427" i="1"/>
  <c r="G425" i="1"/>
  <c r="G437" i="1" s="1"/>
  <c r="G424" i="1"/>
  <c r="G423" i="1"/>
  <c r="G422" i="1"/>
  <c r="G434" i="1" s="1"/>
  <c r="I421" i="1"/>
  <c r="I433" i="1" s="1"/>
  <c r="H421" i="1"/>
  <c r="H416" i="1"/>
  <c r="I416" i="1"/>
  <c r="H417" i="1"/>
  <c r="I417" i="1"/>
  <c r="H418" i="1"/>
  <c r="I418" i="1"/>
  <c r="H419" i="1"/>
  <c r="I419" i="1"/>
  <c r="G413" i="1"/>
  <c r="G412" i="1"/>
  <c r="G411" i="1"/>
  <c r="G410" i="1"/>
  <c r="I409" i="1"/>
  <c r="H409" i="1"/>
  <c r="G408" i="1"/>
  <c r="G407" i="1"/>
  <c r="G406" i="1"/>
  <c r="G405" i="1"/>
  <c r="I404" i="1"/>
  <c r="H404" i="1"/>
  <c r="G403" i="1"/>
  <c r="G402" i="1"/>
  <c r="G401" i="1"/>
  <c r="G400" i="1"/>
  <c r="I399" i="1"/>
  <c r="H399" i="1"/>
  <c r="G398" i="1"/>
  <c r="G419" i="1" s="1"/>
  <c r="G397" i="1"/>
  <c r="G396" i="1"/>
  <c r="G395" i="1"/>
  <c r="I394" i="1"/>
  <c r="I415" i="1" s="1"/>
  <c r="H394" i="1"/>
  <c r="G391" i="1"/>
  <c r="G390" i="1"/>
  <c r="G417" i="1" s="1"/>
  <c r="G389" i="1"/>
  <c r="H383" i="1"/>
  <c r="I383" i="1"/>
  <c r="H384" i="1"/>
  <c r="I384" i="1"/>
  <c r="H385" i="1"/>
  <c r="I385" i="1"/>
  <c r="H386" i="1"/>
  <c r="I386" i="1"/>
  <c r="G380" i="1"/>
  <c r="G379" i="1"/>
  <c r="G378" i="1"/>
  <c r="G377" i="1"/>
  <c r="I376" i="1"/>
  <c r="H376" i="1"/>
  <c r="G375" i="1"/>
  <c r="G374" i="1"/>
  <c r="G373" i="1"/>
  <c r="G372" i="1"/>
  <c r="I371" i="1"/>
  <c r="H371" i="1"/>
  <c r="H366" i="1"/>
  <c r="I366" i="1"/>
  <c r="G367" i="1"/>
  <c r="G368" i="1"/>
  <c r="G369" i="1"/>
  <c r="G370" i="1"/>
  <c r="H361" i="1"/>
  <c r="I361" i="1"/>
  <c r="G363" i="1"/>
  <c r="G364" i="1"/>
  <c r="G365" i="1"/>
  <c r="G362" i="1"/>
  <c r="H355" i="1"/>
  <c r="I355" i="1"/>
  <c r="G357" i="1"/>
  <c r="G358" i="1"/>
  <c r="G359" i="1"/>
  <c r="G356" i="1"/>
  <c r="H350" i="1"/>
  <c r="I350" i="1"/>
  <c r="H351" i="1"/>
  <c r="I351" i="1"/>
  <c r="H352" i="1"/>
  <c r="I352" i="1"/>
  <c r="H353" i="1"/>
  <c r="I353" i="1"/>
  <c r="H343" i="1"/>
  <c r="I343" i="1"/>
  <c r="G344" i="1"/>
  <c r="G345" i="1"/>
  <c r="G346" i="1"/>
  <c r="G347" i="1"/>
  <c r="H337" i="1"/>
  <c r="I337" i="1"/>
  <c r="G338" i="1"/>
  <c r="G339" i="1"/>
  <c r="G340" i="1"/>
  <c r="G341" i="1"/>
  <c r="H332" i="1"/>
  <c r="I332" i="1"/>
  <c r="G333" i="1"/>
  <c r="G334" i="1"/>
  <c r="G335" i="1"/>
  <c r="G336" i="1"/>
  <c r="G330" i="1"/>
  <c r="G435" i="1" l="1"/>
  <c r="H433" i="1"/>
  <c r="G436" i="1"/>
  <c r="G388" i="1"/>
  <c r="G165" i="1"/>
  <c r="G394" i="1"/>
  <c r="G399" i="1"/>
  <c r="G421" i="1"/>
  <c r="G386" i="1"/>
  <c r="G384" i="1"/>
  <c r="H382" i="1"/>
  <c r="G383" i="1"/>
  <c r="G385" i="1"/>
  <c r="I382" i="1"/>
  <c r="G376" i="1"/>
  <c r="H415" i="1"/>
  <c r="G416" i="1"/>
  <c r="G418" i="1"/>
  <c r="G427" i="1"/>
  <c r="G404" i="1"/>
  <c r="G409" i="1"/>
  <c r="G415" i="1" s="1"/>
  <c r="G366" i="1"/>
  <c r="G355" i="1"/>
  <c r="G361" i="1"/>
  <c r="G371" i="1"/>
  <c r="G353" i="1"/>
  <c r="G343" i="1"/>
  <c r="G337" i="1"/>
  <c r="G332" i="1"/>
  <c r="H326" i="1"/>
  <c r="H349" i="1" s="1"/>
  <c r="I326" i="1"/>
  <c r="I349" i="1" s="1"/>
  <c r="G327" i="1"/>
  <c r="G350" i="1" s="1"/>
  <c r="G328" i="1"/>
  <c r="G351" i="1" s="1"/>
  <c r="G329" i="1"/>
  <c r="G352" i="1" s="1"/>
  <c r="H321" i="1"/>
  <c r="I321" i="1"/>
  <c r="H322" i="1"/>
  <c r="I322" i="1"/>
  <c r="H323" i="1"/>
  <c r="I323" i="1"/>
  <c r="H324" i="1"/>
  <c r="I324" i="1"/>
  <c r="H315" i="1"/>
  <c r="I315" i="1"/>
  <c r="G316" i="1"/>
  <c r="G317" i="1"/>
  <c r="G318" i="1"/>
  <c r="G319" i="1"/>
  <c r="H310" i="1"/>
  <c r="I310" i="1"/>
  <c r="G314" i="1"/>
  <c r="G312" i="1"/>
  <c r="G311" i="1"/>
  <c r="I305" i="1"/>
  <c r="H305" i="1"/>
  <c r="G306" i="1"/>
  <c r="G307" i="1"/>
  <c r="G309" i="1"/>
  <c r="H300" i="1"/>
  <c r="I300" i="1"/>
  <c r="G302" i="1"/>
  <c r="G303" i="1"/>
  <c r="G304" i="1"/>
  <c r="H294" i="1"/>
  <c r="I294" i="1"/>
  <c r="G296" i="1"/>
  <c r="G298" i="1"/>
  <c r="G292" i="1"/>
  <c r="G293" i="1"/>
  <c r="G291" i="1"/>
  <c r="H289" i="1"/>
  <c r="I289" i="1"/>
  <c r="H284" i="1"/>
  <c r="I284" i="1"/>
  <c r="G286" i="1"/>
  <c r="G287" i="1"/>
  <c r="G288" i="1"/>
  <c r="H279" i="1"/>
  <c r="I279" i="1"/>
  <c r="H280" i="1"/>
  <c r="I280" i="1"/>
  <c r="H281" i="1"/>
  <c r="I281" i="1"/>
  <c r="H282" i="1"/>
  <c r="I282" i="1"/>
  <c r="H273" i="1"/>
  <c r="I273" i="1"/>
  <c r="G274" i="1"/>
  <c r="G275" i="1"/>
  <c r="G276" i="1"/>
  <c r="G277" i="1"/>
  <c r="H268" i="1"/>
  <c r="I268" i="1"/>
  <c r="G269" i="1"/>
  <c r="G270" i="1"/>
  <c r="G271" i="1"/>
  <c r="G272" i="1"/>
  <c r="H263" i="1"/>
  <c r="I263" i="1"/>
  <c r="G265" i="1"/>
  <c r="G266" i="1"/>
  <c r="G267" i="1"/>
  <c r="G264" i="1"/>
  <c r="H258" i="1"/>
  <c r="I258" i="1"/>
  <c r="H259" i="1"/>
  <c r="I259" i="1"/>
  <c r="H260" i="1"/>
  <c r="I260" i="1"/>
  <c r="H261" i="1"/>
  <c r="I261" i="1"/>
  <c r="H252" i="1"/>
  <c r="I252" i="1"/>
  <c r="G253" i="1"/>
  <c r="G254" i="1"/>
  <c r="G255" i="1"/>
  <c r="G256" i="1"/>
  <c r="H247" i="1"/>
  <c r="I247" i="1"/>
  <c r="G248" i="1"/>
  <c r="G249" i="1"/>
  <c r="G250" i="1"/>
  <c r="G251" i="1"/>
  <c r="H242" i="1"/>
  <c r="I242" i="1"/>
  <c r="I257" i="1" s="1"/>
  <c r="G243" i="1"/>
  <c r="G244" i="1"/>
  <c r="G245" i="1"/>
  <c r="G246" i="1"/>
  <c r="G261" i="1" s="1"/>
  <c r="H237" i="1"/>
  <c r="I237" i="1"/>
  <c r="H238" i="1"/>
  <c r="I238" i="1"/>
  <c r="H239" i="1"/>
  <c r="I239" i="1"/>
  <c r="H240" i="1"/>
  <c r="I240" i="1"/>
  <c r="H231" i="1"/>
  <c r="I231" i="1"/>
  <c r="G233" i="1"/>
  <c r="G234" i="1"/>
  <c r="G235" i="1"/>
  <c r="G232" i="1"/>
  <c r="H226" i="1"/>
  <c r="I226" i="1"/>
  <c r="I236" i="1" s="1"/>
  <c r="G228" i="1"/>
  <c r="G238" i="1" s="1"/>
  <c r="G229" i="1"/>
  <c r="G230" i="1"/>
  <c r="G227" i="1"/>
  <c r="G237" i="1" s="1"/>
  <c r="H221" i="1"/>
  <c r="I221" i="1"/>
  <c r="H222" i="1"/>
  <c r="I222" i="1"/>
  <c r="H223" i="1"/>
  <c r="I223" i="1"/>
  <c r="H224" i="1"/>
  <c r="I224" i="1"/>
  <c r="H215" i="1"/>
  <c r="I215" i="1"/>
  <c r="G216" i="1"/>
  <c r="G217" i="1"/>
  <c r="G218" i="1"/>
  <c r="G219" i="1"/>
  <c r="H210" i="1"/>
  <c r="I210" i="1"/>
  <c r="I220" i="1" s="1"/>
  <c r="G211" i="1"/>
  <c r="G221" i="1" s="1"/>
  <c r="G212" i="1"/>
  <c r="G213" i="1"/>
  <c r="G214" i="1"/>
  <c r="H205" i="1"/>
  <c r="I205" i="1"/>
  <c r="H206" i="1"/>
  <c r="I206" i="1"/>
  <c r="H207" i="1"/>
  <c r="I207" i="1"/>
  <c r="H208" i="1"/>
  <c r="I208" i="1"/>
  <c r="H199" i="1"/>
  <c r="I199" i="1"/>
  <c r="G203" i="1"/>
  <c r="G201" i="1"/>
  <c r="G200" i="1"/>
  <c r="G196" i="1"/>
  <c r="G197" i="1"/>
  <c r="G198" i="1"/>
  <c r="G195" i="1"/>
  <c r="H194" i="1"/>
  <c r="I194" i="1"/>
  <c r="H189" i="1"/>
  <c r="I189" i="1"/>
  <c r="G193" i="1"/>
  <c r="G191" i="1"/>
  <c r="G190" i="1"/>
  <c r="H184" i="1"/>
  <c r="I184" i="1"/>
  <c r="H185" i="1"/>
  <c r="I185" i="1"/>
  <c r="H186" i="1"/>
  <c r="I186" i="1"/>
  <c r="H187" i="1"/>
  <c r="I187" i="1"/>
  <c r="H178" i="1"/>
  <c r="I178" i="1"/>
  <c r="G179" i="1"/>
  <c r="G181" i="1"/>
  <c r="G182" i="1"/>
  <c r="H173" i="1"/>
  <c r="I173" i="1"/>
  <c r="G176" i="1"/>
  <c r="G177" i="1"/>
  <c r="G187" i="1" s="1"/>
  <c r="G175" i="1"/>
  <c r="H168" i="1"/>
  <c r="I168" i="1"/>
  <c r="G170" i="1"/>
  <c r="G171" i="1"/>
  <c r="G169" i="1"/>
  <c r="G159" i="1"/>
  <c r="G158" i="1"/>
  <c r="G157" i="1"/>
  <c r="G155" i="1"/>
  <c r="G154" i="1"/>
  <c r="G153" i="1"/>
  <c r="G152" i="1"/>
  <c r="H151" i="1"/>
  <c r="I151" i="1"/>
  <c r="H146" i="1"/>
  <c r="I146" i="1"/>
  <c r="G150" i="1"/>
  <c r="G148" i="1"/>
  <c r="G147" i="1"/>
  <c r="G145" i="1"/>
  <c r="G143" i="1"/>
  <c r="G142" i="1"/>
  <c r="H141" i="1"/>
  <c r="I141" i="1"/>
  <c r="I136" i="1"/>
  <c r="H136" i="1"/>
  <c r="G137" i="1"/>
  <c r="G138" i="1"/>
  <c r="G140" i="1"/>
  <c r="H131" i="1"/>
  <c r="I131" i="1"/>
  <c r="G134" i="1"/>
  <c r="G135" i="1"/>
  <c r="G133" i="1"/>
  <c r="H126" i="1"/>
  <c r="I126" i="1"/>
  <c r="H127" i="1"/>
  <c r="I127" i="1"/>
  <c r="H128" i="1"/>
  <c r="I128" i="1"/>
  <c r="H129" i="1"/>
  <c r="I129" i="1"/>
  <c r="H48" i="1"/>
  <c r="I48" i="1"/>
  <c r="H49" i="1"/>
  <c r="I49" i="1"/>
  <c r="H50" i="1"/>
  <c r="I50" i="1"/>
  <c r="H51" i="1"/>
  <c r="I51" i="1"/>
  <c r="H42" i="1"/>
  <c r="I42" i="1"/>
  <c r="G44" i="1"/>
  <c r="G45" i="1"/>
  <c r="G46" i="1"/>
  <c r="G43" i="1"/>
  <c r="H37" i="1"/>
  <c r="I37" i="1"/>
  <c r="G39" i="1"/>
  <c r="G40" i="1"/>
  <c r="G41" i="1"/>
  <c r="G38" i="1"/>
  <c r="H32" i="1"/>
  <c r="I32" i="1"/>
  <c r="G34" i="1"/>
  <c r="G33" i="1"/>
  <c r="H27" i="1"/>
  <c r="I27" i="1"/>
  <c r="G31" i="1"/>
  <c r="G29" i="1"/>
  <c r="G28" i="1"/>
  <c r="H22" i="1"/>
  <c r="I22" i="1"/>
  <c r="G26" i="1"/>
  <c r="G24" i="1"/>
  <c r="G23" i="1"/>
  <c r="H17" i="1"/>
  <c r="I17" i="1"/>
  <c r="G21" i="1"/>
  <c r="G19" i="1"/>
  <c r="G18" i="1"/>
  <c r="H12" i="1"/>
  <c r="I12" i="1"/>
  <c r="G16" i="1"/>
  <c r="G14" i="1"/>
  <c r="G13" i="1"/>
  <c r="H7" i="1"/>
  <c r="I7" i="1"/>
  <c r="G11" i="1"/>
  <c r="G9" i="1"/>
  <c r="G8" i="1"/>
  <c r="H75" i="1"/>
  <c r="I75" i="1"/>
  <c r="H76" i="1"/>
  <c r="I76" i="1"/>
  <c r="H77" i="1"/>
  <c r="I77" i="1"/>
  <c r="H74" i="1"/>
  <c r="I74" i="1"/>
  <c r="G65" i="1"/>
  <c r="G66" i="1"/>
  <c r="G67" i="1"/>
  <c r="G64" i="1"/>
  <c r="H63" i="1"/>
  <c r="I63" i="1"/>
  <c r="G62" i="1"/>
  <c r="H58" i="1"/>
  <c r="I58" i="1"/>
  <c r="G59" i="1"/>
  <c r="G60" i="1"/>
  <c r="G57" i="1"/>
  <c r="H53" i="1"/>
  <c r="I53" i="1"/>
  <c r="G54" i="1"/>
  <c r="G55" i="1"/>
  <c r="H68" i="1"/>
  <c r="I68" i="1"/>
  <c r="G69" i="1"/>
  <c r="G70" i="1"/>
  <c r="G71" i="1"/>
  <c r="G72" i="1"/>
  <c r="H112" i="1"/>
  <c r="H111" i="1"/>
  <c r="I111" i="1"/>
  <c r="I112" i="1"/>
  <c r="H113" i="1"/>
  <c r="I113" i="1"/>
  <c r="H110" i="1"/>
  <c r="I110" i="1"/>
  <c r="I99" i="1"/>
  <c r="H99" i="1"/>
  <c r="G100" i="1"/>
  <c r="G101" i="1"/>
  <c r="G102" i="1"/>
  <c r="G103" i="1"/>
  <c r="G93" i="1"/>
  <c r="G91" i="1"/>
  <c r="G90" i="1"/>
  <c r="I89" i="1"/>
  <c r="H89" i="1"/>
  <c r="G85" i="1"/>
  <c r="G86" i="1"/>
  <c r="G88" i="1"/>
  <c r="I84" i="1"/>
  <c r="H84" i="1"/>
  <c r="G82" i="1"/>
  <c r="G81" i="1"/>
  <c r="G80" i="1"/>
  <c r="I79" i="1"/>
  <c r="H79" i="1"/>
  <c r="G83" i="1"/>
  <c r="G97" i="1"/>
  <c r="G96" i="1"/>
  <c r="G95" i="1"/>
  <c r="I94" i="1"/>
  <c r="H94" i="1"/>
  <c r="G98" i="1"/>
  <c r="G108" i="1"/>
  <c r="G107" i="1"/>
  <c r="G106" i="1"/>
  <c r="G105" i="1"/>
  <c r="I104" i="1"/>
  <c r="H104" i="1"/>
  <c r="G223" i="1" l="1"/>
  <c r="H220" i="1"/>
  <c r="G240" i="1"/>
  <c r="H236" i="1"/>
  <c r="G260" i="1"/>
  <c r="G186" i="1"/>
  <c r="G239" i="1"/>
  <c r="G259" i="1"/>
  <c r="I278" i="1"/>
  <c r="G164" i="1"/>
  <c r="H162" i="1"/>
  <c r="G156" i="1"/>
  <c r="I442" i="1"/>
  <c r="I441" i="1"/>
  <c r="I439" i="1"/>
  <c r="I440" i="1"/>
  <c r="H442" i="1"/>
  <c r="H441" i="1"/>
  <c r="H440" i="1"/>
  <c r="H439" i="1"/>
  <c r="G166" i="1"/>
  <c r="I162" i="1"/>
  <c r="G433" i="1"/>
  <c r="G382" i="1"/>
  <c r="G17" i="1"/>
  <c r="G27" i="1"/>
  <c r="G32" i="1"/>
  <c r="G131" i="1"/>
  <c r="G146" i="1"/>
  <c r="G185" i="1"/>
  <c r="G206" i="1"/>
  <c r="G194" i="1"/>
  <c r="G199" i="1"/>
  <c r="G282" i="1"/>
  <c r="G280" i="1"/>
  <c r="G284" i="1"/>
  <c r="I320" i="1"/>
  <c r="G300" i="1"/>
  <c r="G310" i="1"/>
  <c r="G323" i="1"/>
  <c r="I73" i="1"/>
  <c r="I183" i="1"/>
  <c r="G178" i="1"/>
  <c r="H204" i="1"/>
  <c r="G207" i="1"/>
  <c r="G48" i="1"/>
  <c r="G242" i="1"/>
  <c r="H257" i="1"/>
  <c r="G252" i="1"/>
  <c r="H278" i="1"/>
  <c r="G281" i="1"/>
  <c r="G273" i="1"/>
  <c r="G76" i="1"/>
  <c r="G12" i="1"/>
  <c r="G22" i="1"/>
  <c r="H47" i="1"/>
  <c r="G51" i="1"/>
  <c r="G50" i="1"/>
  <c r="H183" i="1"/>
  <c r="G184" i="1"/>
  <c r="G208" i="1"/>
  <c r="G224" i="1"/>
  <c r="G222" i="1"/>
  <c r="G231" i="1"/>
  <c r="G247" i="1"/>
  <c r="G263" i="1"/>
  <c r="G268" i="1"/>
  <c r="G324" i="1"/>
  <c r="H320" i="1"/>
  <c r="G294" i="1"/>
  <c r="G322" i="1"/>
  <c r="G315" i="1"/>
  <c r="G321" i="1"/>
  <c r="G326" i="1"/>
  <c r="G349" i="1" s="1"/>
  <c r="G37" i="1"/>
  <c r="G168" i="1"/>
  <c r="G173" i="1"/>
  <c r="G205" i="1"/>
  <c r="G189" i="1"/>
  <c r="H109" i="1"/>
  <c r="I109" i="1"/>
  <c r="H73" i="1"/>
  <c r="G49" i="1"/>
  <c r="I47" i="1"/>
  <c r="G7" i="1"/>
  <c r="G42" i="1"/>
  <c r="G136" i="1"/>
  <c r="I204" i="1"/>
  <c r="G215" i="1"/>
  <c r="G226" i="1"/>
  <c r="G258" i="1"/>
  <c r="G279" i="1"/>
  <c r="G305" i="1"/>
  <c r="G113" i="1"/>
  <c r="G111" i="1"/>
  <c r="G112" i="1"/>
  <c r="G68" i="1"/>
  <c r="G75" i="1"/>
  <c r="G74" i="1"/>
  <c r="G210" i="1"/>
  <c r="G289" i="1"/>
  <c r="G151" i="1"/>
  <c r="G141" i="1"/>
  <c r="G53" i="1"/>
  <c r="G58" i="1"/>
  <c r="G77" i="1"/>
  <c r="G63" i="1"/>
  <c r="G110" i="1"/>
  <c r="G99" i="1"/>
  <c r="G89" i="1"/>
  <c r="G84" i="1"/>
  <c r="G79" i="1"/>
  <c r="G94" i="1"/>
  <c r="G104" i="1"/>
  <c r="I115" i="1"/>
  <c r="H115" i="1"/>
  <c r="H120" i="1"/>
  <c r="I120" i="1"/>
  <c r="G117" i="1"/>
  <c r="G118" i="1"/>
  <c r="G119" i="1"/>
  <c r="G121" i="1"/>
  <c r="G122" i="1"/>
  <c r="G123" i="1"/>
  <c r="G124" i="1"/>
  <c r="G116" i="1"/>
  <c r="G126" i="1" s="1"/>
  <c r="G439" i="1" l="1"/>
  <c r="G320" i="1"/>
  <c r="G278" i="1"/>
  <c r="G236" i="1"/>
  <c r="G204" i="1"/>
  <c r="G162" i="1"/>
  <c r="I125" i="1"/>
  <c r="I438" i="1" s="1"/>
  <c r="G257" i="1"/>
  <c r="G129" i="1"/>
  <c r="G442" i="1" s="1"/>
  <c r="G127" i="1"/>
  <c r="G440" i="1" s="1"/>
  <c r="G128" i="1"/>
  <c r="G441" i="1" s="1"/>
  <c r="H125" i="1"/>
  <c r="H438" i="1" s="1"/>
  <c r="G73" i="1"/>
  <c r="G220" i="1"/>
  <c r="G47" i="1"/>
  <c r="G183" i="1"/>
  <c r="G109" i="1"/>
  <c r="G120" i="1"/>
  <c r="G115" i="1"/>
  <c r="G125" i="1" l="1"/>
  <c r="G438" i="1" s="1"/>
</calcChain>
</file>

<file path=xl/comments1.xml><?xml version="1.0" encoding="utf-8"?>
<comments xmlns="http://schemas.openxmlformats.org/spreadsheetml/2006/main">
  <authors>
    <author>Алла</author>
  </authors>
  <commentList>
    <comment ref="I45" authorId="0">
      <text>
        <r>
          <rPr>
            <b/>
            <sz val="9"/>
            <color indexed="81"/>
            <rFont val="Tahoma"/>
            <family val="2"/>
            <charset val="204"/>
          </rPr>
          <t>Алла:</t>
        </r>
        <r>
          <rPr>
            <sz val="9"/>
            <color indexed="81"/>
            <rFont val="Tahoma"/>
            <family val="2"/>
            <charset val="204"/>
          </rPr>
          <t xml:space="preserve">
0611010/2230/10,0-харчування закладів дошкільної освіти</t>
        </r>
      </text>
    </comment>
    <comment ref="I118" authorId="0">
      <text>
        <r>
          <rPr>
            <b/>
            <sz val="9"/>
            <color indexed="81"/>
            <rFont val="Tahoma"/>
            <family val="2"/>
            <charset val="204"/>
          </rPr>
          <t>Алла:</t>
        </r>
        <r>
          <rPr>
            <sz val="9"/>
            <color indexed="81"/>
            <rFont val="Tahoma"/>
            <family val="2"/>
            <charset val="204"/>
          </rPr>
          <t xml:space="preserve">
0619770/3220/співфінансування (автобуси) - 670,0</t>
        </r>
      </text>
    </comment>
    <comment ref="I123" authorId="0">
      <text>
        <r>
          <rPr>
            <b/>
            <sz val="9"/>
            <color indexed="81"/>
            <rFont val="Tahoma"/>
            <family val="2"/>
            <charset val="204"/>
          </rPr>
          <t>Алла:</t>
        </r>
        <r>
          <rPr>
            <sz val="9"/>
            <color indexed="81"/>
            <rFont val="Tahoma"/>
            <family val="2"/>
            <charset val="204"/>
          </rPr>
          <t xml:space="preserve">           
0611021/2210/бензин та ДП           3694,28
0611021/2210/масло                         66,248
0611021/2210/запчастини, шини       426,184
0611021/2240/т/о, ремонт та
планові обстеження автобусів           349,434
0611021/2240/страхування автобусів   34,910
</t>
        </r>
        <r>
          <rPr>
            <b/>
            <sz val="9"/>
            <color indexed="81"/>
            <rFont val="Tahoma"/>
            <family val="2"/>
            <charset val="204"/>
          </rPr>
          <t>Всього:                                         4571,056</t>
        </r>
        <r>
          <rPr>
            <sz val="9"/>
            <color indexed="81"/>
            <rFont val="Tahoma"/>
            <family val="2"/>
            <charset val="204"/>
          </rPr>
          <t xml:space="preserve">
</t>
        </r>
      </text>
    </comment>
    <comment ref="I154" authorId="0">
      <text>
        <r>
          <rPr>
            <b/>
            <sz val="9"/>
            <color indexed="81"/>
            <rFont val="Tahoma"/>
            <family val="2"/>
            <charset val="204"/>
          </rPr>
          <t>Алла:</t>
        </r>
        <r>
          <rPr>
            <sz val="9"/>
            <color indexed="81"/>
            <rFont val="Tahoma"/>
            <family val="2"/>
            <charset val="204"/>
          </rPr>
          <t xml:space="preserve">
0611021/2240/інтернет, укртелеком+ФТС      478,973
0611010/2240/інтернет, укртелеком                29,376</t>
        </r>
        <r>
          <rPr>
            <b/>
            <sz val="9"/>
            <color indexed="81"/>
            <rFont val="Tahoma"/>
            <family val="2"/>
            <charset val="204"/>
          </rPr>
          <t xml:space="preserve"> 
Всього:                                                       508,349  </t>
        </r>
      </text>
    </comment>
    <comment ref="I213" authorId="0">
      <text>
        <r>
          <rPr>
            <b/>
            <sz val="9"/>
            <color indexed="81"/>
            <rFont val="Tahoma"/>
            <family val="2"/>
            <charset val="204"/>
          </rPr>
          <t>Алла:</t>
        </r>
        <r>
          <rPr>
            <sz val="9"/>
            <color indexed="81"/>
            <rFont val="Tahoma"/>
            <family val="2"/>
            <charset val="204"/>
          </rPr>
          <t xml:space="preserve">
0611021/2730/участь у Всеукраїнських олімпіадах - 4,5</t>
        </r>
      </text>
    </comment>
    <comment ref="I218" authorId="0">
      <text>
        <r>
          <rPr>
            <b/>
            <sz val="9"/>
            <color indexed="81"/>
            <rFont val="Tahoma"/>
            <family val="2"/>
            <charset val="204"/>
          </rPr>
          <t>Алла:</t>
        </r>
        <r>
          <rPr>
            <sz val="9"/>
            <color indexed="81"/>
            <rFont val="Tahoma"/>
            <family val="2"/>
            <charset val="204"/>
          </rPr>
          <t xml:space="preserve">
0611021/2730/участь у районних олімпіадах - 6,0</t>
        </r>
      </text>
    </comment>
    <comment ref="I245" authorId="0">
      <text>
        <r>
          <rPr>
            <b/>
            <sz val="9"/>
            <color indexed="81"/>
            <rFont val="Tahoma"/>
            <family val="2"/>
            <charset val="204"/>
          </rPr>
          <t>Алла:</t>
        </r>
        <r>
          <rPr>
            <sz val="9"/>
            <color indexed="81"/>
            <rFont val="Tahoma"/>
            <family val="2"/>
            <charset val="204"/>
          </rPr>
          <t xml:space="preserve">
0615031/2240/відшкодування за продукти, членські внески 88,25
</t>
        </r>
      </text>
    </comment>
    <comment ref="I250" authorId="0">
      <text>
        <r>
          <rPr>
            <b/>
            <sz val="9"/>
            <color indexed="81"/>
            <rFont val="Tahoma"/>
            <family val="2"/>
            <charset val="204"/>
          </rPr>
          <t>Алла:</t>
        </r>
        <r>
          <rPr>
            <sz val="9"/>
            <color indexed="81"/>
            <rFont val="Tahoma"/>
            <family val="2"/>
            <charset val="204"/>
          </rPr>
          <t xml:space="preserve">
0615031/2240/участь дітей у навчально-тренувальних зборах (дитячі табори) 99,9</t>
        </r>
      </text>
    </comment>
    <comment ref="I255" authorId="0">
      <text>
        <r>
          <rPr>
            <b/>
            <sz val="9"/>
            <color indexed="81"/>
            <rFont val="Tahoma"/>
            <family val="2"/>
            <charset val="204"/>
          </rPr>
          <t>Алла:</t>
        </r>
        <r>
          <rPr>
            <sz val="9"/>
            <color indexed="81"/>
            <rFont val="Tahoma"/>
            <family val="2"/>
            <charset val="204"/>
          </rPr>
          <t xml:space="preserve">
0611021/2210/заохочення та підтримка учасників змагань (Плч-о-пліч) 20,0</t>
        </r>
      </text>
    </comment>
    <comment ref="I287" authorId="0">
      <text>
        <r>
          <rPr>
            <b/>
            <sz val="9"/>
            <color indexed="81"/>
            <rFont val="Tahoma"/>
            <family val="2"/>
            <charset val="204"/>
          </rPr>
          <t>Алла:</t>
        </r>
        <r>
          <rPr>
            <sz val="9"/>
            <color indexed="81"/>
            <rFont val="Tahoma"/>
            <family val="2"/>
            <charset val="204"/>
          </rPr>
          <t xml:space="preserve">
0611021/3132/реконструкція 300,0
0617321/3142/реконструкція 226,378
</t>
        </r>
        <r>
          <rPr>
            <b/>
            <sz val="9"/>
            <color indexed="81"/>
            <rFont val="Tahoma"/>
            <family val="2"/>
            <charset val="204"/>
          </rPr>
          <t>Всього:                               526,378</t>
        </r>
      </text>
    </comment>
    <comment ref="I292" authorId="0">
      <text>
        <r>
          <rPr>
            <b/>
            <sz val="9"/>
            <color indexed="81"/>
            <rFont val="Tahoma"/>
            <family val="2"/>
            <charset val="204"/>
          </rPr>
          <t>Алла:</t>
        </r>
        <r>
          <rPr>
            <sz val="9"/>
            <color indexed="81"/>
            <rFont val="Tahoma"/>
            <family val="2"/>
            <charset val="204"/>
          </rPr>
          <t xml:space="preserve">
0611021/2210/вікна, двері 21,7
0611010/2210/вікна, двері 381,8
</t>
        </r>
        <r>
          <rPr>
            <b/>
            <sz val="9"/>
            <color indexed="81"/>
            <rFont val="Tahoma"/>
            <family val="2"/>
            <charset val="204"/>
          </rPr>
          <t>Всього:                          403,5</t>
        </r>
      </text>
    </comment>
    <comment ref="I303" authorId="0">
      <text>
        <r>
          <rPr>
            <b/>
            <sz val="9"/>
            <color indexed="81"/>
            <rFont val="Tahoma"/>
            <family val="2"/>
            <charset val="204"/>
          </rPr>
          <t>Алла:</t>
        </r>
        <r>
          <rPr>
            <sz val="9"/>
            <color indexed="81"/>
            <rFont val="Tahoma"/>
            <family val="2"/>
            <charset val="204"/>
          </rPr>
          <t xml:space="preserve">
0615031/2210/придбання спортивного інвентарю, форми                                                     
35,89+106,3+30,0
0611021/2210/придбання столів, стільців - 364,5</t>
        </r>
        <r>
          <rPr>
            <b/>
            <sz val="9"/>
            <color indexed="81"/>
            <rFont val="Tahoma"/>
            <family val="2"/>
            <charset val="204"/>
          </rPr>
          <t xml:space="preserve">
Всього:                                                                             536,69</t>
        </r>
      </text>
    </comment>
    <comment ref="I329" authorId="0">
      <text>
        <r>
          <rPr>
            <b/>
            <sz val="9"/>
            <color indexed="81"/>
            <rFont val="Tahoma"/>
            <family val="2"/>
            <charset val="204"/>
          </rPr>
          <t>Алла:</t>
        </r>
        <r>
          <rPr>
            <sz val="9"/>
            <color indexed="81"/>
            <rFont val="Tahoma"/>
            <family val="2"/>
            <charset val="204"/>
          </rPr>
          <t xml:space="preserve">
0611021/2240/страхування дітей-сиріт                                  10,5
0611021/2210/придбання шк та спорт форми для дітей-сиріт 45,5
0611142/2730/матеріальна допом. До 18-річчя                      10,86
0613140/2730/путівки                                                        336,0
</t>
        </r>
        <r>
          <rPr>
            <b/>
            <sz val="9"/>
            <color indexed="81"/>
            <rFont val="Tahoma"/>
            <family val="2"/>
            <charset val="204"/>
          </rPr>
          <t xml:space="preserve">Всього:                                                                            402,86                </t>
        </r>
        <r>
          <rPr>
            <sz val="9"/>
            <color indexed="81"/>
            <rFont val="Tahoma"/>
            <family val="2"/>
            <charset val="204"/>
          </rPr>
          <t xml:space="preserve">
</t>
        </r>
      </text>
    </comment>
    <comment ref="I340" authorId="0">
      <text>
        <r>
          <rPr>
            <b/>
            <sz val="9"/>
            <color indexed="81"/>
            <rFont val="Tahoma"/>
            <family val="2"/>
            <charset val="204"/>
          </rPr>
          <t>Алла:</t>
        </r>
        <r>
          <rPr>
            <sz val="9"/>
            <color indexed="81"/>
            <rFont val="Tahoma"/>
            <family val="2"/>
            <charset val="204"/>
          </rPr>
          <t xml:space="preserve">
0611021/2230/харчування учнів 1-4 класів 10,0
0611021/2230/ сухі пайки - 146,624
Всього: 156,624 тис грн.</t>
        </r>
      </text>
    </comment>
    <comment ref="I356" authorId="0">
      <text>
        <r>
          <rPr>
            <b/>
            <sz val="9"/>
            <color indexed="81"/>
            <rFont val="Tahoma"/>
            <family val="2"/>
            <charset val="204"/>
          </rPr>
          <t>Алла:</t>
        </r>
        <r>
          <rPr>
            <sz val="9"/>
            <color indexed="81"/>
            <rFont val="Tahoma"/>
            <family val="2"/>
            <charset val="204"/>
          </rPr>
          <t xml:space="preserve">
0611061/2210/оновлення матеріально-технічної бази(меблі в укриття)                153,465
0611061/3110/оновлення матеріально-технічної бази (ноутбуки в укриття)          120,0
</t>
        </r>
        <r>
          <rPr>
            <b/>
            <sz val="9"/>
            <color indexed="81"/>
            <rFont val="Tahoma"/>
            <family val="2"/>
            <charset val="204"/>
          </rPr>
          <t xml:space="preserve">Всього:                                                                                                         273,465 </t>
        </r>
      </text>
    </comment>
    <comment ref="I377" authorId="0">
      <text>
        <r>
          <rPr>
            <b/>
            <sz val="9"/>
            <color indexed="81"/>
            <rFont val="Tahoma"/>
            <family val="2"/>
            <charset val="204"/>
          </rPr>
          <t>Алла:</t>
        </r>
        <r>
          <rPr>
            <sz val="9"/>
            <color indexed="81"/>
            <rFont val="Tahoma"/>
            <family val="2"/>
            <charset val="204"/>
          </rPr>
          <t xml:space="preserve">
0611292/3110/придбання мультимедійного обладнання для каб 5-6 класів 1165,845
0611292/2210/придбання засобів навчання для кабінетів 5-6 класів              585,460
</t>
        </r>
        <r>
          <rPr>
            <b/>
            <sz val="9"/>
            <color indexed="81"/>
            <rFont val="Tahoma"/>
            <family val="2"/>
            <charset val="204"/>
          </rPr>
          <t>Всього:</t>
        </r>
        <r>
          <rPr>
            <sz val="9"/>
            <color indexed="81"/>
            <rFont val="Tahoma"/>
            <family val="2"/>
            <charset val="204"/>
          </rPr>
          <t xml:space="preserve">                                                                                                </t>
        </r>
        <r>
          <rPr>
            <b/>
            <sz val="9"/>
            <color indexed="81"/>
            <rFont val="Tahoma"/>
            <family val="2"/>
            <charset val="204"/>
          </rPr>
          <t>1751,305</t>
        </r>
      </text>
    </comment>
    <comment ref="I412" authorId="0">
      <text>
        <r>
          <rPr>
            <b/>
            <sz val="9"/>
            <color indexed="81"/>
            <rFont val="Tahoma"/>
            <family val="2"/>
            <charset val="204"/>
          </rPr>
          <t>Алла:</t>
        </r>
        <r>
          <rPr>
            <sz val="9"/>
            <color indexed="81"/>
            <rFont val="Tahoma"/>
            <family val="2"/>
            <charset val="204"/>
          </rPr>
          <t xml:space="preserve">
0611291/2210/співфінансування НУШ, придбання засобів навчання для кабінетів 5-6 класів  65,051
0611291/3110/співфінансування НУШ, придбання мультимедійного обл. для каб 5-6 класів 550,155
</t>
        </r>
        <r>
          <rPr>
            <b/>
            <sz val="9"/>
            <color indexed="81"/>
            <rFont val="Tahoma"/>
            <family val="2"/>
            <charset val="204"/>
          </rPr>
          <t>Всього:                                                                                                                      615,206</t>
        </r>
      </text>
    </comment>
    <comment ref="I424" authorId="0">
      <text>
        <r>
          <rPr>
            <b/>
            <sz val="9"/>
            <color indexed="81"/>
            <rFont val="Tahoma"/>
            <family val="2"/>
            <charset val="204"/>
          </rPr>
          <t>Алла:</t>
        </r>
        <r>
          <rPr>
            <sz val="9"/>
            <color indexed="81"/>
            <rFont val="Tahoma"/>
            <family val="2"/>
            <charset val="204"/>
          </rPr>
          <t xml:space="preserve">
0617321/3122/модульне укриття 12152,43</t>
        </r>
      </text>
    </comment>
  </commentList>
</comments>
</file>

<file path=xl/sharedStrings.xml><?xml version="1.0" encoding="utf-8"?>
<sst xmlns="http://schemas.openxmlformats.org/spreadsheetml/2006/main" count="755" uniqueCount="183">
  <si>
    <t>ПЕРЕЛІК</t>
  </si>
  <si>
    <t>№ з/п</t>
  </si>
  <si>
    <t>Назва напряму діяльності</t>
  </si>
  <si>
    <t>Зміст заходів щодо реалізації завдання</t>
  </si>
  <si>
    <t>Відповідальні за виконання</t>
  </si>
  <si>
    <t>Строк виконання</t>
  </si>
  <si>
    <t>Джерела фінансування</t>
  </si>
  <si>
    <t>Орієнтовні обсяги фінансування за роками виконання, тис. грн.</t>
  </si>
  <si>
    <t>Очікуваний результат від виконання заходу</t>
  </si>
  <si>
    <t>Усього</t>
  </si>
  <si>
    <t>Поліпшення якості дошкільної освіти, розроблення механізму, що забезпечує її сталий інноваційний розвиток.</t>
  </si>
  <si>
    <t>1.1. Проведення територіального  та участь в обласному етапі Всеукраїнського конкурсу "Дошкільний навчальний заклад майбутнього".</t>
  </si>
  <si>
    <t>2023-2024</t>
  </si>
  <si>
    <t>Загальний обсяг, у т.ч.</t>
  </si>
  <si>
    <t>Поліпшення якості дошкільної освіти,  забезпечення її сталого інноваційного розвитку.</t>
  </si>
  <si>
    <t>Державний бюджет</t>
  </si>
  <si>
    <t>Обласний бюджет</t>
  </si>
  <si>
    <t>Місцевий бюджет</t>
  </si>
  <si>
    <t>Згідно із затвердженими бюджетами</t>
  </si>
  <si>
    <t>Інші джерела</t>
  </si>
  <si>
    <t>1.2. Покращення матеріально-технічної та методичної бази дошкільних навчальних закладів.</t>
  </si>
  <si>
    <t>Забезпечення особистого зростання кожної дитини з урахуванням її задатків, здібностей, індивідуальних  психічних і фізичних особливостей.</t>
  </si>
  <si>
    <t>2.1. Створення груп для дітей, які потребують корекції фізичного та (або) розумового розвитку.</t>
  </si>
  <si>
    <t>Особистісне зростання кожної дитини з урахуванням її задатків, здібностей, індивідуальних психічних і фізичних особливостей (створення груп при потребі).</t>
  </si>
  <si>
    <t>Збереження та зміцнення здоров'я  дітей з раннього  дитинства.</t>
  </si>
  <si>
    <t>Зміцнення здоров'я дітей з раннього дитинства.</t>
  </si>
  <si>
    <t>За окремими проектами та грантами</t>
  </si>
  <si>
    <t>Моніторинг якості надання освітніх послуг у сфері дошкільної освіти.</t>
  </si>
  <si>
    <t>5.1. Моніторинг показників: охоплення дошкільною освітою дітей від 1 до 6 років; показників  охоплення дошкільною освітою дітей п’ятирічного віку. Забезпечення контролю за: змінами у мережі дошкільних навчальних закладів; утриманням вихованців у ЗДО.</t>
  </si>
  <si>
    <t>Проведення моніторингу показників 1 раз у рік.</t>
  </si>
  <si>
    <t xml:space="preserve">6.1 Харчування в дошкільних закладах. </t>
  </si>
  <si>
    <t>Забезпечення дошкільнят якісним харчуванням</t>
  </si>
  <si>
    <t>Усього за проектом:</t>
  </si>
  <si>
    <t>Проект  2 «Особлива дитина»</t>
  </si>
  <si>
    <t>Підвищення рівня доступності для  дітей з особливими освітніми  потребами до  якісної, конкурентоспроможної освіти.</t>
  </si>
  <si>
    <t>1.1. Функціонування у Магдалинівській селищній раді  опорного навчального закладу для організації інклюзивного та інтегрованого навчання.</t>
  </si>
  <si>
    <t>Забезпечення доступності до якісної освіти дітям та молоді  з особливими потребами.</t>
  </si>
  <si>
    <t>Створення освітньо-реабілітаційного середовища для задоволення освітніх потреб учнів з особливостями психофізичного розвитку, їх соціальної інтеграції в умовах загальноосвітнього закладу.</t>
  </si>
  <si>
    <t>2.1. Залучення до дистанційного навчання  дітей  з обмеженими фізичними можливостями.</t>
  </si>
  <si>
    <t>Задоволення освітніх потреб дітей та молоді з особливостями психофізичного розвитку, їх соціальна інтеграція, створення для цього належних умов.</t>
  </si>
  <si>
    <t>Вдосконалення механізму впровадження та розвитку інклюзивної освіти.</t>
  </si>
  <si>
    <t>Моніторинг якості надання освітніх послуг у сфері інклюзивної  освіти.</t>
  </si>
  <si>
    <t>Можливість аналізувати показники та коригувати діяльність.</t>
  </si>
  <si>
    <t>Проект 3 «Профільне навчання»</t>
  </si>
  <si>
    <t>Формування соціальної, комунікативної, інформаційної, технічної, технологічної компетенції учнів на до профільному рівні та створення умов для врахування й розвитку навчально-пізнавальних і професійних інтересів, нахилів, здібностей і потреб учнів старшої школи в процесі їхньої загальноосвітньої підготовки.</t>
  </si>
  <si>
    <t>1.1. Забезпечення сучасними навчальними кабінетами навчальні заклади Магдалинівської селищної ради відповідно до визначених профілів.</t>
  </si>
  <si>
    <t>Зміцнення матеріально-технічної бази навчальних закладів.</t>
  </si>
  <si>
    <t>1.2. Розширення мережі факультативів, спец­курсів, курсів за вибором, гуртків для учнів 8-9 класів з метою поглибленого вивчення окремих навчальних предметів і допрофільного навчання.</t>
  </si>
  <si>
    <t>Поліпшення якості профільної та допрофільної освіти.</t>
  </si>
  <si>
    <t>1.3. Приведення до освітніх потреб населення мережу закладів з розвитку творчої обдарованості (ліцеї, гімназії,  навчальні заклади з поглибленим і профільним вивченням окремих предметів).</t>
  </si>
  <si>
    <t>Забезпечення 100% охоплення учнів старшої школи профільним навчанням та доступності якісної освіти.</t>
  </si>
  <si>
    <t>1.4. Організація підвозу дітей до опорних закладів з профільного навчання.</t>
  </si>
  <si>
    <t>Задоволення освітніх потреб для учнів, створення для цього належних умов (забезпечення 100% підвозу дітей до  опорних закладів).</t>
  </si>
  <si>
    <t>1.5. Забезпечення  опорних загальноосвітніх навчальних закладів мультимедійними інтерактивними дошками.</t>
  </si>
  <si>
    <t>Підвищення рівня якості освіти учнів.</t>
  </si>
  <si>
    <t>1.6. Курсова перепідготовка педагогічних працівників.</t>
  </si>
  <si>
    <t>Здійснення заходів щодо модернізації матеріально-технічної бази освітніх закладів.</t>
  </si>
  <si>
    <t xml:space="preserve">1.1. Придбання шкільних автобусів для поповнення та оновлення існуючого їх парку для повноцінного забезпечення перевезення до місць навчання і додому учнів та педагогічних працівників закладів освіти (в тому числі співфінансування на придбання автобуса). </t>
  </si>
  <si>
    <t>Створення інформаційно-освітнього простору, що дозволить на практиці реалізувати принцип особистісно орієнтованого навчання; розробка системи інформаційних освітніх ресурсів Магдалинівської селищної ради.</t>
  </si>
  <si>
    <t>1.3. Розроблення  програмного забезпечення для організації проведення атестації педагогічних працівників.</t>
  </si>
  <si>
    <t>Створення єдиної електронної системи атестації.</t>
  </si>
  <si>
    <t>1.4. Продовження проведення конкурсів на кращий веб-сайт освітньої установи.</t>
  </si>
  <si>
    <t>1.5. Ремонт та обслуговування ком`ютерної техніки. Оплата послуг Інтернету та зв’язку.</t>
  </si>
  <si>
    <t>Розвиток мережі центрів дистанційного навчання.</t>
  </si>
  <si>
    <t>2.1. Створення  опорних шкіл для організації  дистанційного навчання в Магдалинівській селищній раді.</t>
  </si>
  <si>
    <t>Проект 6 «Шкільна бібліотека»</t>
  </si>
  <si>
    <t>Інформаційне забезпечення навчально-виховного процесу.</t>
  </si>
  <si>
    <t xml:space="preserve">1.1. Забезпечення бібліотек загальноосвітніх закладів освіти Магдалинівської селищної ради сучасною комп’ютерною технікою. </t>
  </si>
  <si>
    <t>Забезпечення літературою.</t>
  </si>
  <si>
    <t>2.1. Забезпечення підручниками, посібниками, літературою (навчально-методичною, науково-методичною, довідковою, художньою та краєзнавчою, творами національної та світової літератури, науково-популярними виданнями з різних галузей знань) загальноосвітніх навчальних закладів Магдалинівської селищної ради.</t>
  </si>
  <si>
    <t xml:space="preserve">2.2. Здійснення послуг по доставці та зберіганню підручників та придбаної літератури, які надходять за рахунок коштів державного та обласного бюджетів. </t>
  </si>
  <si>
    <t xml:space="preserve">1.1.Створення банку даних кращого педагогічного досвіду з інноваційних технологій в позашкільній освіті. </t>
  </si>
  <si>
    <t>Підвищення рівня науково-методичного забезпечення педагогічних працівників.</t>
  </si>
  <si>
    <t xml:space="preserve">1.2. Проведення регіональних та участь в обласних  конкурсах для педагогічних працівників закладів позашкільної освіти. </t>
  </si>
  <si>
    <t>Підвищення кваліфікаційного рівня педагогічних працівників та рівня науково-методичного забезпечення.</t>
  </si>
  <si>
    <t>1.3. Проведення  конкурсів, свят, масових заходів.</t>
  </si>
  <si>
    <t>Матеріальне заохочення та підтримка переможців.</t>
  </si>
  <si>
    <t>Проект 8 «Обдарована молодь Магдалинівщини»</t>
  </si>
  <si>
    <t>1.1. Участь у ІІ та ІІІ Всеукраїнських етапах олімпіад з базових дисциплін.</t>
  </si>
  <si>
    <t>Вдосконалення навчально-виховного процесу.</t>
  </si>
  <si>
    <t>Підвищення якості профільного навчання, матеріальне заохочення обдарованої молоді.</t>
  </si>
  <si>
    <t>1.2. Проведення щорічного районного свята «Обдаровані діти – надія Магдалинівської селищної ради» за номінаціями та для переможців олімпіад.</t>
  </si>
  <si>
    <t>Підтримка обдарованої молоді.</t>
  </si>
  <si>
    <t>Проект  9 «Люблю тебе, моя Вітчизно»</t>
  </si>
  <si>
    <t>Конкурси та змагання.</t>
  </si>
  <si>
    <t>Сприяння формуванню духовної єдності поколінь та спільності культурної спадщини народу України, утвердження почуття патріотизму, відданості у служінні Батьківщині.</t>
  </si>
  <si>
    <t>Реалізація державної політики у сфері військово-патріотичного виховання учасників освітнього процесу в умовах збройної агресії російської федерації.</t>
  </si>
  <si>
    <t>2.1.Виготовлення та встановлення меморіальних дошок в закладах освіти випускникам загиблим внаслідок збройної агресії російської федерації.</t>
  </si>
  <si>
    <t>Утвердження почуття патріотизму, відданості у служінні Батьківщині.</t>
  </si>
  <si>
    <t>Проект 10 «Здоров’я через освіту»</t>
  </si>
  <si>
    <t>Усвідомлене та відповідальне ставлення учнівської молоді до власного здоров’я та особистої безпеки.</t>
  </si>
  <si>
    <t>Формування усвідомленого та відповідального ставлення учнівської молоді до власного здоров’я та особистої безпеки.</t>
  </si>
  <si>
    <t>Покращення фізичного та психологічного стану дітей, оздоровлення, відновлення, корекція та компенсація фізичних та емоційних затрат дітей.</t>
  </si>
  <si>
    <t>Формування навичок здорового та активного способу життя.</t>
  </si>
  <si>
    <t>Відділ освіти Магдалинівської селищної ради</t>
  </si>
  <si>
    <t>Проект 11 «Лідери освіти Магдалинівської селищної ради»</t>
  </si>
  <si>
    <t>1.1.  Територіальний   конкурс               «Класний керівник року», «Педагог – організатор року».</t>
  </si>
  <si>
    <t>Виявлення кращих педагогічних працівників громади.</t>
  </si>
  <si>
    <t>1.2. Проведення територіального та участь в  обласному фаховому конкурсі  «Учитель року» як складової післядипломної освіти.</t>
  </si>
  <si>
    <t>Виявлення кращих вчителів, вивчення та поширення їх досвіду.</t>
  </si>
  <si>
    <t>1.3.  Проведення територіального  та участь в обласному фаховому конкурсі  «Вихователь року», як складової післядипломної освіти.</t>
  </si>
  <si>
    <t>Виявлення кращих вихователів, вивчення та поширення їх досвіду.</t>
  </si>
  <si>
    <t>Проект 12 «Комфортний заклад освіти: матеріально-технічне і фінансове забезпечення закладів освіти Магдалинівської селищної ради»</t>
  </si>
  <si>
    <t>1.1. Реконструкція навчальних закладів Магдалинівської селищної ради.</t>
  </si>
  <si>
    <t>1.2. Заміна застарілих дерев`яних вікон та дверей  на металопластикові та металеві.</t>
  </si>
  <si>
    <t>Забезпечення доступності здобуття дошкільної освіти.</t>
  </si>
  <si>
    <t>2.1. Відновлення діяльності, розширення дошкільних навчальних закладів, створення навчально-виховних комплексів, центрів розвитку дитини, ремонт перепрофільованих, застарілих дошкільних навчальних закладів, завершення будівництва недобудованих закладів та ін.</t>
  </si>
  <si>
    <t>Оновлення матеріально-технічної бази закладів освіти Магдалинівської селищної ради.</t>
  </si>
  <si>
    <t xml:space="preserve">3.1. Придбання предметів довготривалого використання з метою забезпечення навчального процесу, проживання вихованців, учнів, та належної експлуатації закладів: обладнання харчоблоків, їдалень, медичних кабінетів, систем доочищення питної води, меблів, спортивного інвентарю, спортивної форми та обладнання, верстатів, навчальної техніки НКК та комп'ютерної техніки і т.п. </t>
  </si>
  <si>
    <t>Зміцнення матеріально-технічної бази позашкільних навчальних закладів з метою створення та удосконалення сприятливих умов для духовного, інтелектуального і фізичного розвитку учнівської молоді.</t>
  </si>
  <si>
    <t>3.3. Оснащення дошкільних навчальних закладів комп’ютерної технікою.</t>
  </si>
  <si>
    <t>Створення єдиної інформаційної бази дошкільних навчальних закладів області, забезпечення виконання Базового компонента дошкільної освіти в Україні.</t>
  </si>
  <si>
    <t>3.4. Забезпечення підключення дошкільних навчальних закладів до мережі Internet.</t>
  </si>
  <si>
    <t>Проект 13 «Соціальний захист та оздоровлення учасників навчально-виховного процесу»</t>
  </si>
  <si>
    <t>Соціальний захист дітей-сиріт,  дітей позбавлених батьківського піклування, дітей з багатодітних сімей, дітей ветеранів війни, дітей з числа членів сімей загиблих (померлих) ветеранів війни, членів сімей загиблих (померлих) Захисників і Захисниць України.</t>
  </si>
  <si>
    <t>Захист прав та законних інтересів дітей-сиріт та дітей, позбавлених батьківського піклування.</t>
  </si>
  <si>
    <t xml:space="preserve">2.1.Подарунки до Нового року </t>
  </si>
  <si>
    <t>3.1. Забезпечення якісним та достатнім гарячим харчуванням.</t>
  </si>
  <si>
    <t>Забезпечення якісного змістовного відпочинку дітей в період літніх канікул.</t>
  </si>
  <si>
    <t>Проект 14 «Виконання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</si>
  <si>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Надання якісних освітніх послуг</t>
  </si>
  <si>
    <t>1.2. На проведення супервізії</t>
  </si>
  <si>
    <t xml:space="preserve">Проект 15  «Співфінансування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 </t>
  </si>
  <si>
    <t xml:space="preserve">1.1. На закупівлю засобів навчання та обладнання для навчальних кабінетів початкової школи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t>
  </si>
  <si>
    <t>Усього за програмою:</t>
  </si>
  <si>
    <t xml:space="preserve"> Популяризація серед здобувачів освіти фізичної культури та спорту. Сприяння формування єдності поколінь. Заохочення та підтримка учасників змагань.</t>
  </si>
  <si>
    <t>1.1.Проведення територіального етапу фестивалю-конкурсу «Молодь обирає здоров’я» та участь у обласному конкурсі. Організація  та проведення територіальної шкільної спартакіади. Участь в місцевих та  обласних спортивно-масових та фізкультурно-оздоровчих заходах серед учнівської молоді.</t>
  </si>
  <si>
    <t>3.1. Проведення свят та фестивалів для дітей дошкільного віку.</t>
  </si>
  <si>
    <t>4.1. Здійснення співпраці в галузі дошкільної освіти з міжнародними організаціями, фондами.</t>
  </si>
  <si>
    <t>Співпраця в галузі дошкільної освіти з міжнародними організаціями, фондами.</t>
  </si>
  <si>
    <t>Реалізація цього заходу дозволить:                                  1) обдарованим учням реалізовувати свій освітній потенціал через використання електронного дидактичного навчального матеріалу;             2) дітям з особливими освітніми потребами мати рівний доступ до якісної освіти;                                         3) здійснювати перепідготовку та підвищення кваліфікації педагогічних працівників без відриву від виробництва,  крім того, підвищується мотивація до самоосвіти та забезпечується об’єктивність при оцінюванні знань.</t>
  </si>
  <si>
    <t>Соціальний захист дітей-сиріт та дітей, позбавлених батьківського піклування.</t>
  </si>
  <si>
    <t>Забезпечення створення безпечних умов перебування у закладах освіти.</t>
  </si>
  <si>
    <t>3.2. Ремонт приміщень позашкільних навчальних закладів. Забезпечення позашкільних навчальних закладів комп’ютерами.</t>
  </si>
  <si>
    <t>Секретар селищної ради</t>
  </si>
  <si>
    <t>Ігор ЧЕРНЕНКО</t>
  </si>
  <si>
    <t>Післядипломна педагогічна освіта.</t>
  </si>
  <si>
    <t>Харчування:                                       - учнів 1-11 класів з числа дітей-сиріт, дітей, позбавлених батьківського піклування, учнів загальноосвітніх шкіл із малозабезпечених сімей, які отримують допомогу відповідно до Закону України «Про державну соціальну допомогу малозабезпеченим сім’ям»;                 - учнів 1-11 класів з особливими освітніми потребами, які навчаються у спеціальних та інклюзивних класах загальноосвітніх шкіл, дітей з обмеженими фізичними можливостями;                                     - учнів 1-11 класів загальноосвітніх шкіл, які вимушено залишили місце постійного проживання із території Луганської, Донецької областей, Автономної Республіки Крим (вимушені переселенці), відповідно до реєстру осіб, вимушено переселених на територію Магдалинівської селищної ради, наданого управлінням соціального захисту населення райдержадміністрації та діти, один з батьків яких приймав, приймає участь в зоні АТО або загинули під час АТО;                                                 - учнів 1-4 класів (крім пільгових категорій);                                              - дітей дошкільної освіти.</t>
  </si>
  <si>
    <t>Надання якісних освітніх послуг.</t>
  </si>
  <si>
    <t>1.3. Проведення семінарів-практикумів, підвищення кваліфікації педагогічних працівників.</t>
  </si>
  <si>
    <t>Підвищення кваліфікації педагогічних працівників ЗДО.</t>
  </si>
  <si>
    <t>Поглиблення міжнародного співробітництва з питань дошкільної освіти.</t>
  </si>
  <si>
    <t>3.1. Забезпечення наступності в системі безперервної освіти дітей-інвалідів в умовах ЗЗСО та ПТНЗ.</t>
  </si>
  <si>
    <t>Формування сегменту інклюзивної та інтегрованої освіти як елементу цілісної системи освіти, єдиного культурно-освітнього простору для комплексного задоволення потреб мешканців Магдалинівської селищної ради.</t>
  </si>
  <si>
    <t>Забезпечення регулярного безоплатного підвезення учнів та педагогічних працівників.</t>
  </si>
  <si>
    <t>1.2. Закупівля  паливно-мастильних матеріалів та проведення ремонту наявного шкільного транспорту, діагностика та страхування.</t>
  </si>
  <si>
    <t>1.1. Забезпечення навчальними комп’ютерними комплексами загальноосвітні навчальні заклади  та модернізація існуючих в них (в тому числі співфінансування на придбання комп’ютерної техніки).</t>
  </si>
  <si>
    <t xml:space="preserve">1.2. Забезпечення загальноосвітніх навчальних закладів бібліотечними інформаційно-пошуковими системами та програмним забезпеченням до них. </t>
  </si>
  <si>
    <t>Забезпечення бібліотек комп’ютерами, ноутбуками.</t>
  </si>
  <si>
    <t>Поліпшення науково-методичного забезпечення.</t>
  </si>
  <si>
    <t>1.1. Проведення територіального етапу та участь у обласному етапі військово-патріотичної спортивної гри: «Зірниця», «Сокіл», «Джура».</t>
  </si>
  <si>
    <t>2.1. Проведення територіального етапу всеукраїнських змагань «Пліч-о-пліч» всеукраїнської шкільної ліги серед учнів закладів загальної середньої освіти під гаслом: «Разом до перемоги!».</t>
  </si>
  <si>
    <t>Реконструкція.</t>
  </si>
  <si>
    <t>Підвищення рівня надання освітніх послуг у відповідності з сучасними стандартами, покращення умов навчання.</t>
  </si>
  <si>
    <t>4.1. Забезпечення роботи  таборів відпочинку з денним перебуванням на базі загальноосвітніх навчальних закладів (діти-сироти, діти, позбавлені батьківського піклування, діти з прийомної сім’ї, діти–інваліди, діти, потерпілі від наслідків Чорнобильської  катастрофи, діти з багатодітних  та малозабезпечених сімей,  талановитих та обдарованих дітей (переможців обласних олімпіад, конкурсів,  фестивалів, змагань, спартакіад всіх рівнів, відмінників навчання), дітей працівників агропромислового комплексу та соціальної сфери, учасників навчально-виховного процесу).</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</si>
  <si>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</si>
  <si>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1.2. На проведення супервізії.</t>
  </si>
  <si>
    <t>1.3. На підвищення кваліфікації вчителів, які забезпечують здобуття учнями 5-11(12) класів загальної середньої освіти.</t>
  </si>
  <si>
    <t>1.4.На підвищення кваліфікації вчителів, асистентів вчителів у закладах загальної середньої освіти.</t>
  </si>
  <si>
    <t>Субвенція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t>
  </si>
  <si>
    <t>2.1 Реалізація заходів за рахунок освітньої субвенції з державного бюджету місцевим бюджетам (за спеціальним фондом державного бюджету).   На закупівлю засобів  навчання та мультимедійного обладнання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</si>
  <si>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1.4.На підвищення кваліфікації вчителів, асистентів вчителів у закладах післядипломної педагогічної освіти комунальної форми власності кваліфікації вчителів, асистентів вчителів у закладах післядипломної педагогічної освіти комунальної форми власності.</t>
  </si>
  <si>
    <t>2.1 Співфінансування заходів , що реалізуються за рахунок освітньої субвенції з державного бюджету місцевим бюджетам (за спеціальним фондом державного бюджету) .                          На закупівлю засобів  навчання та мультимедійного обладнання для навчальних кабінетів закладів загальної середньої освіти комунальної власності ,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</si>
  <si>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Проект 16 "Створення безпечних умов перебування у закладах освіти дітей, учнів і працівників з урахуванням збройної агресії російської федерації."</t>
  </si>
  <si>
    <t>заходів і завдань проекту територіальної  цільової соціальної програми "Освіта Магдалинівської селищної ради " на 2023-2024 роки</t>
  </si>
  <si>
    <r>
      <t>Проект 1 “</t>
    </r>
    <r>
      <rPr>
        <sz val="11"/>
        <color theme="1"/>
        <rFont val="Times New Roman"/>
        <family val="1"/>
        <charset val="204"/>
      </rPr>
      <t>Дошкілля  Магдалинівської селищної ради</t>
    </r>
    <r>
      <rPr>
        <b/>
        <sz val="11"/>
        <color theme="1"/>
        <rFont val="Times New Roman"/>
        <family val="1"/>
        <charset val="204"/>
      </rPr>
      <t xml:space="preserve"> ”</t>
    </r>
  </si>
  <si>
    <r>
      <t>Відділ освіти</t>
    </r>
    <r>
      <rPr>
        <sz val="11"/>
        <color theme="1"/>
        <rFont val="Times New Roman"/>
        <family val="1"/>
        <charset val="204"/>
      </rPr>
      <t xml:space="preserve"> Магдалинівської селищної ради</t>
    </r>
  </si>
  <si>
    <r>
      <t>Відділ освіти</t>
    </r>
    <r>
      <rPr>
        <sz val="11"/>
        <color theme="1"/>
        <rFont val="Times New Roman"/>
        <family val="1"/>
        <charset val="204"/>
      </rPr>
      <t xml:space="preserve"> Магдалинівської селищної ради</t>
    </r>
    <r>
      <rPr>
        <sz val="11"/>
        <color rgb="FF000000"/>
        <rFont val="Times New Roman"/>
        <family val="1"/>
        <charset val="204"/>
      </rPr>
      <t xml:space="preserve"> </t>
    </r>
  </si>
  <si>
    <r>
      <t>4.1. Моніторинг показників надання інклюзивної освіти. Забезпечення контролю за роботою закладів для дітей з особливими освітніми потребами</t>
    </r>
    <r>
      <rPr>
        <sz val="11"/>
        <color rgb="FF000000"/>
        <rFont val="Times New Roman"/>
        <family val="1"/>
        <charset val="204"/>
      </rPr>
      <t>.</t>
    </r>
  </si>
  <si>
    <r>
      <t>Проект 4 «Шкільний автобус»</t>
    </r>
    <r>
      <rPr>
        <b/>
        <sz val="11"/>
        <color theme="1"/>
        <rFont val="Times New Roman"/>
        <family val="1"/>
        <charset val="204"/>
      </rPr>
      <t xml:space="preserve"> </t>
    </r>
  </si>
  <si>
    <r>
      <t>Відділ освіти</t>
    </r>
    <r>
      <rPr>
        <sz val="11"/>
        <color theme="1"/>
        <rFont val="Times New Roman"/>
        <family val="1"/>
        <charset val="204"/>
      </rPr>
      <t xml:space="preserve"> Магдалинівської селищної ради </t>
    </r>
  </si>
  <si>
    <r>
      <t>Проект 5 «Єдиний інформаційно-освітній простір</t>
    </r>
    <r>
      <rPr>
        <sz val="11"/>
        <color theme="1"/>
        <rFont val="Times New Roman"/>
        <family val="1"/>
        <charset val="204"/>
      </rPr>
      <t xml:space="preserve"> </t>
    </r>
    <r>
      <rPr>
        <b/>
        <sz val="11"/>
        <color theme="1"/>
        <rFont val="Times New Roman"/>
        <family val="1"/>
        <charset val="204"/>
      </rPr>
      <t>Магдалинівської селищної ради</t>
    </r>
    <r>
      <rPr>
        <b/>
        <sz val="11"/>
        <color rgb="FF000000"/>
        <rFont val="Times New Roman"/>
        <family val="1"/>
        <charset val="204"/>
      </rPr>
      <t xml:space="preserve">» </t>
    </r>
  </si>
  <si>
    <r>
      <t xml:space="preserve">Проект  7 </t>
    </r>
    <r>
      <rPr>
        <b/>
        <sz val="11"/>
        <color theme="1"/>
        <rFont val="Times New Roman"/>
        <family val="1"/>
        <charset val="204"/>
      </rPr>
      <t>«Позашкільна освіта та виховна робота»</t>
    </r>
  </si>
  <si>
    <r>
      <t xml:space="preserve">1.2. </t>
    </r>
    <r>
      <rPr>
        <sz val="11"/>
        <color rgb="FF000000"/>
        <rFont val="Times New Roman"/>
        <family val="1"/>
        <charset val="204"/>
      </rPr>
      <t>Участь вихованців КЗ «ДЮСШ» МСР у  реалізації проєкту  ГС «Асоціація футболу Дніпропетровської області» у створенні дитячих навчально-тренувальних зборів та дитячих таборів.</t>
    </r>
  </si>
  <si>
    <r>
      <t>Відділ освіти</t>
    </r>
    <r>
      <rPr>
        <sz val="11"/>
        <color theme="1"/>
        <rFont val="Times New Roman"/>
        <family val="1"/>
        <charset val="204"/>
      </rPr>
      <t xml:space="preserve"> Магдалинівської селищної ради</t>
    </r>
    <r>
      <rPr>
        <sz val="11"/>
        <color rgb="FFFF0000"/>
        <rFont val="Times New Roman"/>
        <family val="1"/>
        <charset val="204"/>
      </rPr>
      <t xml:space="preserve"> </t>
    </r>
  </si>
  <si>
    <r>
      <t xml:space="preserve">Підвищення якості </t>
    </r>
    <r>
      <rPr>
        <b/>
        <sz val="11"/>
        <color theme="1"/>
        <rFont val="Times New Roman"/>
        <family val="1"/>
        <charset val="204"/>
      </rPr>
      <t>д</t>
    </r>
    <r>
      <rPr>
        <sz val="11"/>
        <color theme="1"/>
        <rFont val="Times New Roman"/>
        <family val="1"/>
        <charset val="204"/>
      </rPr>
      <t>ошкільної освіти, забезпечення на 100% прогнозної зростаючої потреби населення в дошкільній освіті.</t>
    </r>
  </si>
  <si>
    <r>
      <rPr>
        <b/>
        <sz val="11"/>
        <color theme="1"/>
        <rFont val="Times New Roman"/>
        <family val="1"/>
        <charset val="204"/>
      </rPr>
      <t>1.1. Забезпечення</t>
    </r>
    <r>
      <rPr>
        <sz val="11"/>
        <color theme="1"/>
        <rFont val="Times New Roman"/>
        <family val="1"/>
        <charset val="204"/>
      </rPr>
      <t xml:space="preserve">:                                         - подарунками на свято Св. Миколая, Нового року, Дня захисту дитинства); - одягом (шкільною  та спортивною  формами);                                                 - профілактики захворюваності (щеплення проти грипу);                         - страхування (від нещасних випадків).                           </t>
    </r>
    <r>
      <rPr>
        <b/>
        <sz val="11"/>
        <color theme="1"/>
        <rFont val="Times New Roman"/>
        <family val="1"/>
        <charset val="204"/>
      </rPr>
      <t xml:space="preserve">Оздоровлення:  </t>
    </r>
    <r>
      <rPr>
        <sz val="11"/>
        <color theme="1"/>
        <rFont val="Times New Roman"/>
        <family val="1"/>
        <charset val="204"/>
      </rPr>
      <t xml:space="preserve">                                        - дітей-сиріт;                                            - дітей позбавлених батьківського піклування;                                               - дітей з багатодітних сімей;                     - дітей ветеранів війни, дітей з числа членів сімей загиблих (померлих) ветеранів війни, членів сімей загиблих (померлих) Захисників і Захисниць України.                                        Матеріальна допомога дітям-сиротам по досягенню 18-річчя.            Безкоштовний підвіз на свята та до місця оздоровлення.</t>
    </r>
  </si>
  <si>
    <r>
      <t xml:space="preserve">Дітей  пільгової категорії (обдаровані, </t>
    </r>
    <r>
      <rPr>
        <sz val="11"/>
        <color theme="1"/>
        <rFont val="Times New Roman"/>
        <family val="1"/>
        <charset val="204"/>
      </rPr>
      <t>переможці обласних олімпіад, конкурсів,  фестивалів, змагань, спартакіад всіх рівнів, відмінників навчання). Вихованці дошкільних закладів.</t>
    </r>
  </si>
  <si>
    <t xml:space="preserve">1.1.  На закупівлю засобів навчання та обладнання для навчальних кабінетів початкової школи (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На оновлення матеріально-технічної бази закладів і установ освіти, а саме на облаштування обладнанням, меблями та комп’ютерною технікою двох класів в укритті Магдалинівського ліцею для проходження здобувачами освіти освітніх закладів Магдалинівської селищної ради національних мультипредметних  тестів, створення цифрових освітніх центрів в закладах освіти для реалізації освітнього субпроекту Грантової угоди між урядом України та Японським агентством міжнародного співробітництва. </t>
  </si>
  <si>
    <r>
      <t xml:space="preserve"> </t>
    </r>
    <r>
      <rPr>
        <sz val="11"/>
        <color rgb="FF000000"/>
        <rFont val="Times New Roman"/>
        <family val="1"/>
        <charset val="204"/>
      </rPr>
      <t>Реалізація державної політики у сфері цивільного захисту учасників освітнього процесу в умовах збройної агресії російської федерації.</t>
    </r>
  </si>
  <si>
    <r>
      <t xml:space="preserve">1.1.  </t>
    </r>
    <r>
      <rPr>
        <sz val="11"/>
        <color rgb="FF000000"/>
        <rFont val="Times New Roman"/>
        <family val="1"/>
        <charset val="204"/>
      </rPr>
      <t>Створення безпечних умов перебування у закладах освіти дітей, учнів і працівників з урахуванням збройної агресії російської федерації</t>
    </r>
    <r>
      <rPr>
        <sz val="11"/>
        <color theme="1"/>
        <rFont val="Times New Roman"/>
        <family val="1"/>
        <charset val="204"/>
      </rPr>
      <t>, а саме облаштування споруд цивільного захисту модульним укриттям  другого класу  захисту для закладів освіти. Нове будівництво первинних найпростіших укриттів цивільного захисту у вигляді швидкоспоруджуваної споруди протирадіаційного укриття для захисту учасників освітнього процесу у закладах освіти.</t>
    </r>
  </si>
  <si>
    <t>1.2.  Забезпечення паливно-мастильними матеріалами залучених транспортних засобів, при наданні послуг на безоплатній основі по створенню безпечних умов перебування дітей у закладах освіти.</t>
  </si>
  <si>
    <t>Додаток до цільової соціальної програми "Освіта Магдалинівської селищної ради" на 2023-2024 роки                                     (26.08.2024 р. № 4017-41/VIII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</si>
</sst>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0"/>
      <color theme="1"/>
      <name val="Times New Roman"/>
      <family val="2"/>
      <charset val="204"/>
    </font>
    <font>
      <sz val="11"/>
      <color theme="1"/>
      <name val="Calibri"/>
      <family val="2"/>
      <charset val="204"/>
    </font>
    <font>
      <sz val="12"/>
      <color theme="1"/>
      <name val="Times New Roman"/>
      <family val="1"/>
      <charset val="204"/>
    </font>
    <font>
      <b/>
      <sz val="12"/>
      <color theme="1"/>
      <name val="Times New Roman"/>
      <family val="1"/>
      <charset val="204"/>
    </font>
    <font>
      <sz val="14"/>
      <color theme="1"/>
      <name val="Times New Roman"/>
      <family val="1"/>
      <charset val="204"/>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Times New Roman"/>
      <family val="1"/>
      <charset val="204"/>
    </font>
    <font>
      <sz val="11"/>
      <color theme="1"/>
      <name val="Times New Roman"/>
      <family val="2"/>
      <charset val="204"/>
    </font>
    <font>
      <b/>
      <sz val="11"/>
      <color rgb="FF000000"/>
      <name val="Times New Roman"/>
      <family val="1"/>
      <charset val="204"/>
    </font>
    <font>
      <sz val="11"/>
      <color rgb="FF000000"/>
      <name val="Times New Roman"/>
      <family val="1"/>
      <charset val="204"/>
    </font>
    <font>
      <b/>
      <sz val="11"/>
      <color rgb="FFFF0000"/>
      <name val="Times New Roman"/>
      <family val="1"/>
      <charset val="204"/>
    </font>
    <font>
      <sz val="11"/>
      <color rgb="FFFF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9" tint="0.39997558519241921"/>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s>
  <cellStyleXfs count="1">
    <xf numFmtId="0" fontId="0" fillId="0" borderId="0"/>
  </cellStyleXfs>
  <cellXfs count="251">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0" applyFont="1" applyBorder="1" applyAlignment="1">
      <alignment vertical="center" wrapText="1"/>
    </xf>
    <xf numFmtId="0" fontId="3" fillId="0" borderId="1" xfId="0" applyFont="1" applyBorder="1" applyAlignment="1">
      <alignment horizontal="justify" vertical="center"/>
    </xf>
    <xf numFmtId="0" fontId="0" fillId="0" borderId="0" xfId="0" applyBorder="1"/>
    <xf numFmtId="0" fontId="2" fillId="0" borderId="0" xfId="0" applyFont="1" applyBorder="1"/>
    <xf numFmtId="0" fontId="1" fillId="0" borderId="2" xfId="0" applyFont="1" applyBorder="1" applyAlignment="1">
      <alignment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3" borderId="1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4" fillId="0" borderId="0" xfId="0" applyFont="1" applyAlignment="1">
      <alignment horizontal="left" vertical="center"/>
    </xf>
    <xf numFmtId="164" fontId="7" fillId="0" borderId="15" xfId="0" applyNumberFormat="1" applyFont="1" applyBorder="1" applyAlignment="1">
      <alignment horizontal="right" vertical="center" wrapText="1"/>
    </xf>
    <xf numFmtId="0" fontId="8" fillId="0" borderId="0" xfId="0" applyFont="1" applyAlignment="1">
      <alignment horizontal="justify" vertical="center"/>
    </xf>
    <xf numFmtId="0" fontId="9" fillId="0" borderId="0" xfId="0" applyFont="1"/>
    <xf numFmtId="0" fontId="8" fillId="0" borderId="0" xfId="0" applyFont="1" applyAlignment="1">
      <alignment horizontal="left" vertical="center" wrapText="1"/>
    </xf>
    <xf numFmtId="0" fontId="7" fillId="0" borderId="0" xfId="0" applyFont="1" applyAlignment="1">
      <alignment horizontal="center" vertical="center"/>
    </xf>
    <xf numFmtId="0" fontId="7"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5" xfId="0" applyFont="1" applyBorder="1" applyAlignment="1">
      <alignment vertical="center" wrapText="1"/>
    </xf>
    <xf numFmtId="0" fontId="7" fillId="0" borderId="9" xfId="0" applyFont="1" applyBorder="1" applyAlignment="1">
      <alignment vertical="center" wrapText="1"/>
    </xf>
    <xf numFmtId="0" fontId="7" fillId="0" borderId="4" xfId="0" applyFont="1" applyBorder="1" applyAlignment="1">
      <alignment vertical="center" wrapText="1"/>
    </xf>
    <xf numFmtId="0" fontId="11" fillId="0" borderId="2" xfId="0" applyFont="1" applyBorder="1" applyAlignment="1">
      <alignment horizontal="center" vertical="top" wrapText="1"/>
    </xf>
    <xf numFmtId="0" fontId="11" fillId="0" borderId="2" xfId="0" applyFont="1" applyBorder="1" applyAlignment="1">
      <alignment vertical="top" wrapText="1"/>
    </xf>
    <xf numFmtId="0" fontId="11" fillId="0" borderId="14" xfId="0" applyFont="1" applyBorder="1" applyAlignment="1">
      <alignment horizontal="center" vertical="top" wrapText="1"/>
    </xf>
    <xf numFmtId="0" fontId="10" fillId="0" borderId="15" xfId="0" applyFont="1" applyBorder="1" applyAlignment="1">
      <alignment vertical="center" wrapText="1"/>
    </xf>
    <xf numFmtId="0" fontId="11" fillId="0" borderId="11" xfId="0" applyFont="1" applyBorder="1" applyAlignment="1">
      <alignment horizontal="center" vertical="top" wrapText="1"/>
    </xf>
    <xf numFmtId="0" fontId="11" fillId="0" borderId="11" xfId="0" applyFont="1" applyBorder="1" applyAlignment="1">
      <alignment vertical="top" wrapText="1"/>
    </xf>
    <xf numFmtId="0" fontId="11" fillId="0" borderId="13" xfId="0" applyFont="1" applyBorder="1" applyAlignment="1">
      <alignment horizontal="center" vertical="top" wrapText="1"/>
    </xf>
    <xf numFmtId="0" fontId="11" fillId="0" borderId="1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vertical="top" wrapText="1"/>
    </xf>
    <xf numFmtId="0" fontId="11" fillId="0" borderId="10" xfId="0" applyFont="1" applyBorder="1" applyAlignment="1">
      <alignment horizontal="center" vertical="top" wrapText="1"/>
    </xf>
    <xf numFmtId="0" fontId="11" fillId="0" borderId="3" xfId="0" applyFont="1" applyBorder="1" applyAlignment="1">
      <alignment horizontal="center" vertical="top" wrapText="1"/>
    </xf>
    <xf numFmtId="164" fontId="11" fillId="0" borderId="15" xfId="0" applyNumberFormat="1" applyFont="1" applyBorder="1" applyAlignment="1">
      <alignment horizontal="right" vertical="center" wrapText="1"/>
    </xf>
    <xf numFmtId="0" fontId="7" fillId="0" borderId="2" xfId="0" applyFont="1" applyBorder="1" applyAlignment="1">
      <alignment horizontal="center" vertical="center" wrapText="1"/>
    </xf>
    <xf numFmtId="164" fontId="8" fillId="0" borderId="15" xfId="0" applyNumberFormat="1" applyFont="1" applyBorder="1" applyAlignment="1">
      <alignment horizontal="right"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vertical="top" wrapText="1"/>
    </xf>
    <xf numFmtId="0" fontId="8" fillId="0" borderId="11" xfId="0" applyFont="1" applyBorder="1" applyAlignment="1">
      <alignment vertical="top" wrapText="1"/>
    </xf>
    <xf numFmtId="0" fontId="8" fillId="0" borderId="3" xfId="0" applyFont="1" applyBorder="1" applyAlignment="1">
      <alignment vertical="top" wrapText="1"/>
    </xf>
    <xf numFmtId="0" fontId="8" fillId="0" borderId="2" xfId="0" applyFont="1" applyBorder="1" applyAlignment="1">
      <alignment horizontal="center" vertical="top" wrapText="1"/>
    </xf>
    <xf numFmtId="0" fontId="8" fillId="0" borderId="11" xfId="0" applyFont="1" applyBorder="1" applyAlignment="1">
      <alignment horizontal="center" vertical="top" wrapText="1"/>
    </xf>
    <xf numFmtId="0" fontId="8" fillId="0" borderId="3" xfId="0" applyFont="1" applyBorder="1" applyAlignment="1">
      <alignment horizontal="center" vertical="top" wrapText="1"/>
    </xf>
    <xf numFmtId="0" fontId="8" fillId="0" borderId="15" xfId="0" applyFont="1" applyBorder="1" applyAlignment="1">
      <alignment vertical="center" wrapText="1"/>
    </xf>
    <xf numFmtId="0" fontId="8" fillId="0" borderId="9" xfId="0" applyFont="1" applyBorder="1" applyAlignment="1">
      <alignment vertical="center" wrapText="1"/>
    </xf>
    <xf numFmtId="0" fontId="7" fillId="3" borderId="14" xfId="0" applyFont="1" applyFill="1" applyBorder="1" applyAlignment="1">
      <alignment horizontal="right" vertical="center" wrapText="1"/>
    </xf>
    <xf numFmtId="0" fontId="7" fillId="3" borderId="7" xfId="0" applyFont="1" applyFill="1" applyBorder="1" applyAlignment="1">
      <alignment horizontal="right" vertical="center" wrapText="1"/>
    </xf>
    <xf numFmtId="0" fontId="7" fillId="3" borderId="5" xfId="0" applyFont="1" applyFill="1" applyBorder="1" applyAlignment="1">
      <alignment horizontal="right" vertical="center" wrapText="1"/>
    </xf>
    <xf numFmtId="0" fontId="10" fillId="3" borderId="15" xfId="0" applyFont="1" applyFill="1" applyBorder="1" applyAlignment="1">
      <alignment vertical="center" wrapText="1"/>
    </xf>
    <xf numFmtId="164" fontId="7" fillId="3" borderId="15" xfId="0" applyNumberFormat="1" applyFont="1" applyFill="1" applyBorder="1" applyAlignment="1">
      <alignment horizontal="right" vertical="center" wrapText="1"/>
    </xf>
    <xf numFmtId="0" fontId="7" fillId="3" borderId="2" xfId="0" applyFont="1" applyFill="1" applyBorder="1" applyAlignment="1">
      <alignment horizontal="center" vertical="center" wrapText="1"/>
    </xf>
    <xf numFmtId="0" fontId="7" fillId="3" borderId="13" xfId="0" applyFont="1" applyFill="1" applyBorder="1" applyAlignment="1">
      <alignment horizontal="right" vertical="center" wrapText="1"/>
    </xf>
    <xf numFmtId="0" fontId="7" fillId="3" borderId="0" xfId="0" applyFont="1" applyFill="1" applyBorder="1" applyAlignment="1">
      <alignment horizontal="right" vertical="center" wrapText="1"/>
    </xf>
    <xf numFmtId="0" fontId="7" fillId="3" borderId="12" xfId="0" applyFont="1" applyFill="1" applyBorder="1" applyAlignment="1">
      <alignment horizontal="right" vertical="center" wrapText="1"/>
    </xf>
    <xf numFmtId="0" fontId="7" fillId="3" borderId="11" xfId="0" applyFont="1" applyFill="1" applyBorder="1" applyAlignment="1">
      <alignment horizontal="center" vertical="center" wrapText="1"/>
    </xf>
    <xf numFmtId="0" fontId="7" fillId="3" borderId="10"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6" xfId="0" applyFont="1" applyFill="1" applyBorder="1" applyAlignment="1">
      <alignment horizontal="right" vertical="center" wrapText="1"/>
    </xf>
    <xf numFmtId="0" fontId="7" fillId="3" borderId="3" xfId="0" applyFont="1" applyFill="1" applyBorder="1" applyAlignment="1">
      <alignment horizontal="center" vertical="center" wrapText="1"/>
    </xf>
    <xf numFmtId="0" fontId="10" fillId="0" borderId="15" xfId="0" applyFont="1" applyBorder="1" applyAlignment="1">
      <alignment vertical="center" wrapText="1"/>
    </xf>
    <xf numFmtId="0" fontId="10" fillId="0" borderId="9" xfId="0" applyFont="1" applyBorder="1" applyAlignment="1">
      <alignment vertical="center" wrapText="1"/>
    </xf>
    <xf numFmtId="0" fontId="10" fillId="0" borderId="4" xfId="0" applyFont="1" applyBorder="1" applyAlignment="1">
      <alignment vertical="center" wrapText="1"/>
    </xf>
    <xf numFmtId="0" fontId="11" fillId="0" borderId="14" xfId="0" applyFont="1" applyBorder="1" applyAlignment="1">
      <alignment horizontal="center" vertical="center" wrapText="1"/>
    </xf>
    <xf numFmtId="0" fontId="11" fillId="0" borderId="7" xfId="0" applyFont="1" applyBorder="1" applyAlignment="1">
      <alignment horizontal="center" vertical="center" wrapText="1"/>
    </xf>
    <xf numFmtId="164" fontId="7" fillId="0" borderId="16" xfId="0" applyNumberFormat="1" applyFont="1" applyBorder="1" applyAlignment="1">
      <alignment horizontal="right" vertical="center" wrapText="1"/>
    </xf>
    <xf numFmtId="164" fontId="11" fillId="0" borderId="16" xfId="0" applyNumberFormat="1" applyFont="1" applyBorder="1" applyAlignment="1">
      <alignment horizontal="right" vertical="center" wrapText="1"/>
    </xf>
    <xf numFmtId="0" fontId="11" fillId="0" borderId="6" xfId="0" applyFont="1" applyBorder="1" applyAlignment="1">
      <alignment vertical="top" wrapText="1"/>
    </xf>
    <xf numFmtId="0" fontId="11" fillId="0" borderId="17" xfId="0" applyFont="1" applyBorder="1" applyAlignment="1">
      <alignment vertical="top" wrapText="1"/>
    </xf>
    <xf numFmtId="164" fontId="8" fillId="0" borderId="16" xfId="0" applyNumberFormat="1" applyFont="1" applyBorder="1" applyAlignment="1">
      <alignment horizontal="right" vertical="center" wrapText="1"/>
    </xf>
    <xf numFmtId="0" fontId="11" fillId="0" borderId="18" xfId="0" applyFont="1" applyBorder="1" applyAlignment="1">
      <alignment vertical="top" wrapText="1"/>
    </xf>
    <xf numFmtId="0" fontId="11" fillId="0" borderId="19" xfId="0" applyFont="1" applyBorder="1" applyAlignment="1">
      <alignment vertical="top" wrapText="1"/>
    </xf>
    <xf numFmtId="164" fontId="7" fillId="0" borderId="16" xfId="0" applyNumberFormat="1" applyFont="1" applyBorder="1" applyAlignment="1">
      <alignment vertical="center" wrapText="1"/>
    </xf>
    <xf numFmtId="164" fontId="8" fillId="0" borderId="16" xfId="0" applyNumberFormat="1" applyFont="1" applyBorder="1" applyAlignment="1">
      <alignment vertical="center" wrapText="1"/>
    </xf>
    <xf numFmtId="164" fontId="11" fillId="0" borderId="16" xfId="0" applyNumberFormat="1" applyFont="1" applyBorder="1" applyAlignment="1">
      <alignment vertical="center" wrapText="1"/>
    </xf>
    <xf numFmtId="0" fontId="10" fillId="3" borderId="23" xfId="0" applyFont="1" applyFill="1" applyBorder="1" applyAlignment="1">
      <alignment vertical="center" wrapText="1"/>
    </xf>
    <xf numFmtId="164" fontId="7" fillId="3" borderId="16" xfId="0" applyNumberFormat="1" applyFont="1" applyFill="1" applyBorder="1" applyAlignment="1">
      <alignment horizontal="right" vertical="center" wrapText="1"/>
    </xf>
    <xf numFmtId="0" fontId="7" fillId="3" borderId="5"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0" fillId="0" borderId="8" xfId="0" applyFont="1" applyBorder="1" applyAlignment="1">
      <alignment vertical="center" wrapText="1"/>
    </xf>
    <xf numFmtId="164" fontId="11" fillId="0" borderId="15"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0" fontId="10" fillId="3" borderId="14" xfId="0" applyFont="1" applyFill="1" applyBorder="1" applyAlignment="1">
      <alignment horizontal="right" vertical="center" wrapText="1"/>
    </xf>
    <xf numFmtId="0" fontId="10" fillId="3" borderId="7" xfId="0" applyFont="1" applyFill="1" applyBorder="1" applyAlignment="1">
      <alignment horizontal="right" vertical="center" wrapText="1"/>
    </xf>
    <xf numFmtId="0" fontId="10" fillId="3" borderId="5" xfId="0" applyFont="1" applyFill="1" applyBorder="1" applyAlignment="1">
      <alignment horizontal="right" vertical="center" wrapText="1"/>
    </xf>
    <xf numFmtId="164" fontId="7" fillId="3" borderId="22" xfId="0" applyNumberFormat="1" applyFont="1" applyFill="1" applyBorder="1" applyAlignment="1">
      <alignment horizontal="right" vertical="center" wrapText="1"/>
    </xf>
    <xf numFmtId="0" fontId="10" fillId="3" borderId="13" xfId="0" applyFont="1" applyFill="1" applyBorder="1" applyAlignment="1">
      <alignment horizontal="right" vertical="center" wrapText="1"/>
    </xf>
    <xf numFmtId="0" fontId="10" fillId="3" borderId="0" xfId="0" applyFont="1" applyFill="1" applyBorder="1" applyAlignment="1">
      <alignment horizontal="right" vertical="center" wrapText="1"/>
    </xf>
    <xf numFmtId="0" fontId="10" fillId="3" borderId="12" xfId="0" applyFont="1" applyFill="1" applyBorder="1" applyAlignment="1">
      <alignment horizontal="right" vertical="center" wrapText="1"/>
    </xf>
    <xf numFmtId="0" fontId="10" fillId="3" borderId="10" xfId="0" applyFont="1" applyFill="1" applyBorder="1" applyAlignment="1">
      <alignment horizontal="right" vertical="center" wrapText="1"/>
    </xf>
    <xf numFmtId="0" fontId="10" fillId="3" borderId="8" xfId="0" applyFont="1" applyFill="1" applyBorder="1" applyAlignment="1">
      <alignment horizontal="right" vertical="center" wrapText="1"/>
    </xf>
    <xf numFmtId="0" fontId="10" fillId="3" borderId="6" xfId="0" applyFont="1" applyFill="1" applyBorder="1" applyAlignment="1">
      <alignment horizontal="right" vertical="center" wrapText="1"/>
    </xf>
    <xf numFmtId="0" fontId="10" fillId="0" borderId="7" xfId="0" applyFont="1" applyBorder="1" applyAlignment="1">
      <alignment vertical="center" wrapText="1"/>
    </xf>
    <xf numFmtId="0" fontId="10" fillId="0" borderId="2" xfId="0" applyFont="1" applyBorder="1" applyAlignment="1">
      <alignment vertical="center" wrapText="1"/>
    </xf>
    <xf numFmtId="164" fontId="7" fillId="0" borderId="1" xfId="0" applyNumberFormat="1" applyFont="1" applyBorder="1" applyAlignment="1">
      <alignment vertical="center" wrapText="1"/>
    </xf>
    <xf numFmtId="164" fontId="8" fillId="0" borderId="1" xfId="0" applyNumberFormat="1" applyFont="1" applyBorder="1" applyAlignment="1">
      <alignment vertical="center" wrapText="1"/>
    </xf>
    <xf numFmtId="0" fontId="8" fillId="0" borderId="2" xfId="0" applyFont="1" applyBorder="1" applyAlignment="1">
      <alignment horizontal="left" vertical="top" wrapText="1"/>
    </xf>
    <xf numFmtId="0" fontId="10" fillId="0" borderId="1" xfId="0" applyFont="1" applyBorder="1" applyAlignment="1">
      <alignment vertical="center" wrapText="1"/>
    </xf>
    <xf numFmtId="164" fontId="7" fillId="0" borderId="11" xfId="0" applyNumberFormat="1" applyFont="1" applyBorder="1" applyAlignment="1">
      <alignment vertical="center" wrapText="1"/>
    </xf>
    <xf numFmtId="0" fontId="8" fillId="0" borderId="11" xfId="0" applyFont="1" applyBorder="1" applyAlignment="1">
      <alignment horizontal="left" vertical="top" wrapText="1"/>
    </xf>
    <xf numFmtId="0" fontId="10" fillId="0" borderId="3" xfId="0" applyFont="1" applyBorder="1" applyAlignment="1">
      <alignment vertical="center" wrapText="1"/>
    </xf>
    <xf numFmtId="164" fontId="7" fillId="0" borderId="3" xfId="0" applyNumberFormat="1" applyFont="1" applyBorder="1" applyAlignment="1">
      <alignment vertical="center" wrapText="1"/>
    </xf>
    <xf numFmtId="0" fontId="10" fillId="0" borderId="13" xfId="0" applyFont="1" applyBorder="1" applyAlignment="1">
      <alignment vertical="center" wrapText="1"/>
    </xf>
    <xf numFmtId="164" fontId="8" fillId="0" borderId="3" xfId="0" applyNumberFormat="1" applyFont="1" applyBorder="1" applyAlignment="1">
      <alignment vertical="center" wrapText="1"/>
    </xf>
    <xf numFmtId="164" fontId="7" fillId="0" borderId="2" xfId="0" applyNumberFormat="1" applyFont="1" applyBorder="1" applyAlignment="1">
      <alignment vertical="center" wrapText="1"/>
    </xf>
    <xf numFmtId="164" fontId="8" fillId="4" borderId="1" xfId="0" applyNumberFormat="1" applyFont="1" applyFill="1" applyBorder="1" applyAlignment="1">
      <alignment vertical="center" wrapText="1"/>
    </xf>
    <xf numFmtId="0" fontId="10" fillId="0" borderId="24" xfId="0" applyFont="1" applyBorder="1" applyAlignment="1">
      <alignment vertical="center" wrapText="1"/>
    </xf>
    <xf numFmtId="164" fontId="7" fillId="0" borderId="26" xfId="0" applyNumberFormat="1" applyFont="1" applyBorder="1" applyAlignment="1">
      <alignment vertical="center" wrapText="1"/>
    </xf>
    <xf numFmtId="0" fontId="8" fillId="0" borderId="3" xfId="0" applyFont="1" applyBorder="1" applyAlignment="1">
      <alignment horizontal="left" vertical="top" wrapText="1"/>
    </xf>
    <xf numFmtId="0" fontId="10" fillId="3" borderId="27" xfId="0" applyFont="1" applyFill="1" applyBorder="1" applyAlignment="1">
      <alignment vertical="center" wrapText="1"/>
    </xf>
    <xf numFmtId="164" fontId="7" fillId="3" borderId="25" xfId="0" applyNumberFormat="1" applyFont="1" applyFill="1" applyBorder="1" applyAlignment="1">
      <alignment vertical="center" wrapText="1"/>
    </xf>
    <xf numFmtId="0" fontId="10" fillId="3" borderId="2" xfId="0" applyFont="1" applyFill="1" applyBorder="1" applyAlignment="1">
      <alignment vertical="center" wrapText="1"/>
    </xf>
    <xf numFmtId="0" fontId="10" fillId="3" borderId="1" xfId="0" applyFont="1" applyFill="1" applyBorder="1" applyAlignment="1">
      <alignment vertical="center" wrapText="1"/>
    </xf>
    <xf numFmtId="0" fontId="10" fillId="3" borderId="13" xfId="0" applyFont="1" applyFill="1" applyBorder="1" applyAlignment="1">
      <alignment vertical="center" wrapText="1"/>
    </xf>
    <xf numFmtId="164" fontId="7" fillId="0" borderId="15" xfId="0" applyNumberFormat="1" applyFont="1" applyBorder="1" applyAlignment="1">
      <alignment horizontal="center" vertical="center" wrapText="1"/>
    </xf>
    <xf numFmtId="0" fontId="11" fillId="0" borderId="2" xfId="0" applyFont="1" applyBorder="1" applyAlignment="1">
      <alignment horizontal="left" vertical="top" wrapText="1"/>
    </xf>
    <xf numFmtId="0" fontId="11" fillId="0" borderId="11" xfId="0" applyFont="1" applyBorder="1" applyAlignment="1">
      <alignment horizontal="left" vertical="top" wrapText="1"/>
    </xf>
    <xf numFmtId="164" fontId="7" fillId="0" borderId="14" xfId="0" applyNumberFormat="1" applyFont="1" applyBorder="1" applyAlignment="1">
      <alignment horizontal="right" vertical="center" wrapText="1"/>
    </xf>
    <xf numFmtId="164" fontId="8" fillId="0" borderId="14" xfId="0" applyNumberFormat="1" applyFont="1" applyBorder="1" applyAlignment="1">
      <alignment horizontal="right" vertical="center" wrapText="1"/>
    </xf>
    <xf numFmtId="164" fontId="8" fillId="0" borderId="9" xfId="0" applyNumberFormat="1" applyFont="1" applyBorder="1" applyAlignment="1">
      <alignment horizontal="right" vertical="center" wrapText="1"/>
    </xf>
    <xf numFmtId="164" fontId="8" fillId="0" borderId="10" xfId="0" applyNumberFormat="1" applyFont="1" applyBorder="1" applyAlignment="1">
      <alignment horizontal="right" vertical="center" wrapText="1"/>
    </xf>
    <xf numFmtId="0" fontId="7" fillId="0" borderId="11" xfId="0" applyFont="1" applyBorder="1" applyAlignment="1">
      <alignment horizontal="center" vertical="top" wrapText="1"/>
    </xf>
    <xf numFmtId="0" fontId="11" fillId="0" borderId="14" xfId="0" applyFont="1" applyBorder="1" applyAlignment="1">
      <alignment vertical="top" wrapText="1"/>
    </xf>
    <xf numFmtId="0" fontId="11" fillId="0" borderId="13" xfId="0" applyFont="1" applyBorder="1" applyAlignment="1">
      <alignment vertical="top" wrapText="1"/>
    </xf>
    <xf numFmtId="0" fontId="11" fillId="0" borderId="10" xfId="0" applyFont="1" applyBorder="1" applyAlignment="1">
      <alignment vertical="top" wrapText="1"/>
    </xf>
    <xf numFmtId="0" fontId="7" fillId="0" borderId="3" xfId="0" applyFont="1" applyBorder="1" applyAlignment="1">
      <alignment horizontal="center" vertical="top" wrapText="1"/>
    </xf>
    <xf numFmtId="0" fontId="11" fillId="0" borderId="3" xfId="0" applyFont="1" applyBorder="1" applyAlignment="1">
      <alignment horizontal="left" vertical="top" wrapText="1"/>
    </xf>
    <xf numFmtId="164" fontId="8" fillId="0" borderId="1" xfId="0" applyNumberFormat="1" applyFont="1" applyBorder="1" applyAlignment="1">
      <alignment horizontal="right" vertical="center" wrapText="1"/>
    </xf>
    <xf numFmtId="164" fontId="7" fillId="3" borderId="14" xfId="0" applyNumberFormat="1" applyFont="1" applyFill="1" applyBorder="1" applyAlignment="1">
      <alignment horizontal="right" vertical="top" wrapText="1"/>
    </xf>
    <xf numFmtId="164" fontId="7" fillId="3" borderId="14" xfId="0" applyNumberFormat="1" applyFont="1" applyFill="1" applyBorder="1" applyAlignment="1">
      <alignment vertical="center" wrapText="1"/>
    </xf>
    <xf numFmtId="0" fontId="7" fillId="0" borderId="2" xfId="0" applyFont="1" applyBorder="1" applyAlignment="1">
      <alignment horizontal="center" vertical="top" wrapText="1"/>
    </xf>
    <xf numFmtId="0" fontId="8" fillId="0" borderId="15" xfId="0" applyFont="1" applyBorder="1" applyAlignment="1">
      <alignment horizontal="right" vertical="center" wrapText="1"/>
    </xf>
    <xf numFmtId="0" fontId="10" fillId="0" borderId="5" xfId="0" applyFont="1" applyBorder="1" applyAlignment="1">
      <alignment vertical="center" wrapText="1"/>
    </xf>
    <xf numFmtId="0" fontId="11" fillId="0" borderId="21" xfId="0" applyFont="1" applyBorder="1" applyAlignment="1">
      <alignment vertical="center" wrapText="1"/>
    </xf>
    <xf numFmtId="0" fontId="11" fillId="0" borderId="21" xfId="0" applyFont="1" applyBorder="1" applyAlignment="1">
      <alignment horizontal="left" vertical="top" wrapText="1"/>
    </xf>
    <xf numFmtId="0" fontId="8" fillId="0" borderId="2" xfId="0" applyFont="1" applyBorder="1" applyAlignment="1">
      <alignment horizontal="justify" vertical="top" wrapText="1"/>
    </xf>
    <xf numFmtId="0" fontId="8" fillId="0" borderId="11" xfId="0" applyFont="1" applyBorder="1" applyAlignment="1">
      <alignment horizontal="justify" vertical="top" wrapText="1"/>
    </xf>
    <xf numFmtId="0" fontId="8" fillId="0" borderId="3" xfId="0" applyFont="1" applyBorder="1" applyAlignment="1">
      <alignment horizontal="justify" vertical="top" wrapText="1"/>
    </xf>
    <xf numFmtId="0" fontId="12" fillId="3" borderId="2"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5" xfId="0" applyFont="1" applyBorder="1" applyAlignment="1">
      <alignment horizontal="center" vertical="center" wrapText="1"/>
    </xf>
    <xf numFmtId="0" fontId="8" fillId="2" borderId="2" xfId="0" applyFont="1" applyFill="1" applyBorder="1" applyAlignment="1">
      <alignment horizontal="left" vertical="top" wrapText="1"/>
    </xf>
    <xf numFmtId="164" fontId="7" fillId="0" borderId="14" xfId="0" applyNumberFormat="1" applyFont="1" applyBorder="1" applyAlignment="1">
      <alignment vertical="center" wrapText="1"/>
    </xf>
    <xf numFmtId="0" fontId="8" fillId="2" borderId="11" xfId="0" applyFont="1" applyFill="1" applyBorder="1" applyAlignment="1">
      <alignment horizontal="left" vertical="top" wrapText="1"/>
    </xf>
    <xf numFmtId="164" fontId="8" fillId="5" borderId="15" xfId="0" applyNumberFormat="1" applyFont="1" applyFill="1" applyBorder="1" applyAlignment="1">
      <alignment horizontal="right" vertical="center" wrapText="1"/>
    </xf>
    <xf numFmtId="0" fontId="8" fillId="2" borderId="3" xfId="0" applyFont="1" applyFill="1" applyBorder="1" applyAlignment="1">
      <alignment horizontal="left" vertical="top" wrapText="1"/>
    </xf>
    <xf numFmtId="0" fontId="10" fillId="0" borderId="14" xfId="0" applyFont="1" applyBorder="1" applyAlignment="1">
      <alignment vertical="center" wrapText="1"/>
    </xf>
    <xf numFmtId="164" fontId="7" fillId="3" borderId="16" xfId="0" applyNumberFormat="1" applyFont="1" applyFill="1" applyBorder="1" applyAlignment="1">
      <alignment vertical="center" wrapText="1"/>
    </xf>
    <xf numFmtId="0" fontId="7" fillId="0" borderId="10"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49" fontId="8" fillId="2" borderId="2" xfId="0" applyNumberFormat="1" applyFont="1" applyFill="1" applyBorder="1" applyAlignment="1">
      <alignment horizontal="left" vertical="top" wrapText="1"/>
    </xf>
    <xf numFmtId="0" fontId="11" fillId="0" borderId="26" xfId="0" applyFont="1" applyBorder="1" applyAlignment="1">
      <alignment horizontal="center" vertical="top" wrapText="1"/>
    </xf>
    <xf numFmtId="0" fontId="7" fillId="0" borderId="5" xfId="0" applyFont="1" applyBorder="1" applyAlignment="1">
      <alignment vertical="center" wrapText="1"/>
    </xf>
    <xf numFmtId="164" fontId="10" fillId="0" borderId="2" xfId="0" applyNumberFormat="1" applyFont="1" applyBorder="1" applyAlignment="1">
      <alignment vertical="center" wrapText="1"/>
    </xf>
    <xf numFmtId="49" fontId="8" fillId="2" borderId="11" xfId="0" applyNumberFormat="1" applyFont="1" applyFill="1" applyBorder="1" applyAlignment="1">
      <alignment horizontal="left" vertical="top" wrapText="1"/>
    </xf>
    <xf numFmtId="0" fontId="11" fillId="0" borderId="22" xfId="0" applyFont="1" applyBorder="1" applyAlignment="1">
      <alignment horizontal="center" vertical="top" wrapText="1"/>
    </xf>
    <xf numFmtId="0" fontId="10" fillId="0" borderId="5" xfId="0" applyFont="1" applyBorder="1" applyAlignment="1">
      <alignment vertical="center" wrapText="1"/>
    </xf>
    <xf numFmtId="164" fontId="8" fillId="0" borderId="2" xfId="0" applyNumberFormat="1" applyFont="1" applyBorder="1" applyAlignment="1">
      <alignment vertical="center" wrapText="1"/>
    </xf>
    <xf numFmtId="0" fontId="10" fillId="0" borderId="9" xfId="0" applyFont="1" applyBorder="1" applyAlignment="1">
      <alignment horizontal="left" vertical="center" wrapText="1"/>
    </xf>
    <xf numFmtId="164" fontId="10" fillId="0" borderId="1" xfId="0" applyNumberFormat="1" applyFont="1" applyBorder="1" applyAlignment="1">
      <alignment horizontal="right" vertical="center" wrapText="1"/>
    </xf>
    <xf numFmtId="164" fontId="8" fillId="0" borderId="4" xfId="0" applyNumberFormat="1" applyFont="1" applyBorder="1" applyAlignment="1">
      <alignment horizontal="right" vertical="center" wrapText="1"/>
    </xf>
    <xf numFmtId="0" fontId="10" fillId="0" borderId="9" xfId="0" applyFont="1" applyBorder="1" applyAlignment="1">
      <alignment vertical="center" wrapText="1"/>
    </xf>
    <xf numFmtId="164" fontId="8" fillId="5" borderId="4" xfId="0" applyNumberFormat="1" applyFont="1" applyFill="1" applyBorder="1" applyAlignment="1">
      <alignment horizontal="right" vertical="center" wrapText="1"/>
    </xf>
    <xf numFmtId="49" fontId="8" fillId="2" borderId="3" xfId="0" applyNumberFormat="1" applyFont="1" applyFill="1" applyBorder="1" applyAlignment="1">
      <alignment horizontal="left" vertical="top" wrapText="1"/>
    </xf>
    <xf numFmtId="0" fontId="11" fillId="0" borderId="25" xfId="0" applyFont="1" applyBorder="1" applyAlignment="1">
      <alignment horizontal="center" vertical="top" wrapText="1"/>
    </xf>
    <xf numFmtId="0" fontId="10" fillId="0" borderId="4" xfId="0" applyFont="1" applyBorder="1" applyAlignment="1">
      <alignment horizontal="center" vertical="center" wrapText="1"/>
    </xf>
    <xf numFmtId="164" fontId="10" fillId="0" borderId="5" xfId="0" applyNumberFormat="1" applyFont="1" applyBorder="1" applyAlignment="1">
      <alignment vertical="center" wrapText="1"/>
    </xf>
    <xf numFmtId="0" fontId="10" fillId="0" borderId="7" xfId="0" applyFont="1" applyBorder="1" applyAlignment="1">
      <alignment vertical="center" wrapText="1"/>
    </xf>
    <xf numFmtId="164" fontId="8" fillId="0" borderId="5" xfId="0" applyNumberFormat="1" applyFont="1" applyBorder="1" applyAlignment="1">
      <alignment vertical="center" wrapText="1"/>
    </xf>
    <xf numFmtId="164" fontId="10" fillId="0" borderId="1"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7" fillId="0" borderId="14" xfId="0" applyFont="1" applyBorder="1" applyAlignment="1">
      <alignment vertical="center" wrapText="1"/>
    </xf>
    <xf numFmtId="164" fontId="7" fillId="0" borderId="2" xfId="0" applyNumberFormat="1" applyFont="1" applyBorder="1" applyAlignment="1">
      <alignment horizontal="right" vertical="center" wrapText="1"/>
    </xf>
    <xf numFmtId="0" fontId="10" fillId="0" borderId="34" xfId="0" applyFont="1" applyBorder="1" applyAlignment="1">
      <alignment vertical="center" wrapText="1"/>
    </xf>
    <xf numFmtId="164" fontId="10" fillId="0" borderId="29" xfId="0" applyNumberFormat="1" applyFont="1" applyBorder="1" applyAlignment="1">
      <alignment horizontal="right" vertical="center" wrapText="1"/>
    </xf>
    <xf numFmtId="164" fontId="8" fillId="0" borderId="31" xfId="0" applyNumberFormat="1" applyFont="1" applyBorder="1" applyAlignment="1">
      <alignment horizontal="right" vertical="center" wrapText="1"/>
    </xf>
    <xf numFmtId="164" fontId="8" fillId="0" borderId="5" xfId="0" applyNumberFormat="1" applyFont="1" applyBorder="1" applyAlignment="1">
      <alignment horizontal="right" vertical="center" wrapText="1"/>
    </xf>
    <xf numFmtId="0" fontId="10" fillId="0" borderId="23" xfId="0" applyFont="1" applyBorder="1" applyAlignment="1">
      <alignment horizontal="left" vertical="center" wrapText="1"/>
    </xf>
    <xf numFmtId="164" fontId="10" fillId="0" borderId="28" xfId="0" applyNumberFormat="1" applyFont="1" applyBorder="1" applyAlignment="1">
      <alignment horizontal="right" vertical="center" wrapText="1"/>
    </xf>
    <xf numFmtId="164" fontId="8" fillId="0" borderId="30" xfId="0" applyNumberFormat="1" applyFont="1" applyBorder="1" applyAlignment="1">
      <alignment horizontal="right" vertical="center" wrapText="1"/>
    </xf>
    <xf numFmtId="164" fontId="10" fillId="0" borderId="33" xfId="0" applyNumberFormat="1" applyFont="1" applyBorder="1" applyAlignment="1">
      <alignment horizontal="right" vertical="center" wrapText="1"/>
    </xf>
    <xf numFmtId="164" fontId="10" fillId="0" borderId="32" xfId="0" applyNumberFormat="1" applyFont="1" applyBorder="1" applyAlignment="1">
      <alignment horizontal="right" vertical="center" wrapText="1"/>
    </xf>
    <xf numFmtId="164" fontId="7" fillId="3" borderId="15" xfId="0" applyNumberFormat="1" applyFont="1" applyFill="1" applyBorder="1" applyAlignment="1">
      <alignment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1" xfId="0" applyFont="1" applyBorder="1" applyAlignment="1">
      <alignment horizontal="center" vertical="top" wrapText="1"/>
    </xf>
    <xf numFmtId="0" fontId="8" fillId="0" borderId="15" xfId="0" applyFont="1" applyBorder="1" applyAlignment="1">
      <alignment horizontal="center" vertical="top" wrapText="1"/>
    </xf>
    <xf numFmtId="0" fontId="8" fillId="0" borderId="9" xfId="0" applyFont="1" applyBorder="1" applyAlignment="1">
      <alignment horizontal="center" vertical="top" wrapText="1"/>
    </xf>
    <xf numFmtId="0" fontId="8" fillId="0" borderId="4" xfId="0" applyFont="1" applyBorder="1" applyAlignment="1">
      <alignment horizontal="center" vertical="top" wrapText="1"/>
    </xf>
    <xf numFmtId="0" fontId="10" fillId="3" borderId="10" xfId="0" applyFont="1" applyFill="1" applyBorder="1" applyAlignment="1">
      <alignment vertical="center" wrapText="1"/>
    </xf>
    <xf numFmtId="0" fontId="7" fillId="0" borderId="36" xfId="0" applyFont="1" applyBorder="1" applyAlignment="1">
      <alignment horizontal="left" vertical="center" wrapText="1"/>
    </xf>
    <xf numFmtId="0" fontId="7" fillId="0" borderId="7" xfId="0" applyFont="1" applyBorder="1" applyAlignment="1">
      <alignment horizontal="left" vertical="center" wrapText="1"/>
    </xf>
    <xf numFmtId="0" fontId="7" fillId="0" borderId="20" xfId="0" applyFont="1" applyBorder="1" applyAlignment="1">
      <alignment horizontal="left" vertical="center" wrapText="1"/>
    </xf>
    <xf numFmtId="0" fontId="8" fillId="0" borderId="35" xfId="0" applyFont="1" applyBorder="1" applyAlignment="1">
      <alignment horizontal="center" vertical="top" wrapText="1"/>
    </xf>
    <xf numFmtId="0" fontId="8" fillId="0" borderId="27" xfId="0" applyFont="1" applyBorder="1" applyAlignment="1">
      <alignment horizontal="left" vertical="top" wrapText="1"/>
    </xf>
    <xf numFmtId="0" fontId="8" fillId="0" borderId="1" xfId="0" applyFont="1" applyBorder="1" applyAlignment="1">
      <alignment vertical="top" wrapText="1"/>
    </xf>
    <xf numFmtId="0" fontId="8" fillId="0" borderId="27"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13" xfId="0" applyFont="1" applyBorder="1" applyAlignment="1">
      <alignment horizontal="left" vertical="top" wrapText="1"/>
    </xf>
    <xf numFmtId="0" fontId="8" fillId="0" borderId="13" xfId="0" applyFont="1" applyBorder="1" applyAlignment="1">
      <alignment horizontal="center" vertical="top" wrapText="1"/>
    </xf>
    <xf numFmtId="0" fontId="10" fillId="0" borderId="6" xfId="0" applyFont="1" applyBorder="1" applyAlignment="1">
      <alignment vertical="center" wrapText="1"/>
    </xf>
    <xf numFmtId="0" fontId="8" fillId="0" borderId="10" xfId="0" applyFont="1" applyBorder="1" applyAlignment="1">
      <alignment horizontal="center" vertical="top" wrapText="1"/>
    </xf>
    <xf numFmtId="164" fontId="10" fillId="0" borderId="15" xfId="0" applyNumberFormat="1" applyFont="1" applyBorder="1" applyAlignment="1">
      <alignment horizontal="right" vertical="center" wrapText="1"/>
    </xf>
    <xf numFmtId="0" fontId="8" fillId="0" borderId="10" xfId="0" applyFont="1" applyBorder="1" applyAlignment="1">
      <alignment horizontal="left" vertical="top" wrapText="1"/>
    </xf>
    <xf numFmtId="0" fontId="8" fillId="0" borderId="14" xfId="0" applyFont="1" applyBorder="1" applyAlignment="1">
      <alignment horizontal="center" vertical="top" wrapText="1"/>
    </xf>
    <xf numFmtId="0" fontId="8" fillId="0" borderId="14" xfId="0" applyFont="1" applyBorder="1" applyAlignment="1">
      <alignment horizontal="left" vertical="top" wrapText="1"/>
    </xf>
    <xf numFmtId="0" fontId="7" fillId="3" borderId="1" xfId="0" applyFont="1" applyFill="1" applyBorder="1" applyAlignment="1">
      <alignment vertical="center" wrapText="1"/>
    </xf>
    <xf numFmtId="164" fontId="7" fillId="3" borderId="1" xfId="0" applyNumberFormat="1" applyFont="1" applyFill="1" applyBorder="1" applyAlignment="1">
      <alignment vertical="center" wrapText="1"/>
    </xf>
    <xf numFmtId="0" fontId="10" fillId="0" borderId="15" xfId="0" applyFont="1" applyBorder="1" applyAlignment="1">
      <alignment horizontal="left" vertical="center" wrapText="1"/>
    </xf>
    <xf numFmtId="0" fontId="10" fillId="0" borderId="9" xfId="0" applyFont="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horizontal="left" vertical="top" wrapText="1"/>
    </xf>
    <xf numFmtId="0" fontId="11" fillId="0" borderId="7" xfId="0" applyFont="1" applyBorder="1" applyAlignment="1">
      <alignment horizontal="center" vertical="top" wrapText="1"/>
    </xf>
    <xf numFmtId="0" fontId="7" fillId="0" borderId="1" xfId="0" applyFont="1" applyBorder="1" applyAlignment="1">
      <alignment vertical="center" wrapText="1"/>
    </xf>
    <xf numFmtId="0" fontId="10" fillId="0" borderId="11" xfId="0" applyFont="1" applyBorder="1" applyAlignment="1">
      <alignment horizontal="left" vertical="top" wrapText="1"/>
    </xf>
    <xf numFmtId="0" fontId="10" fillId="0" borderId="0" xfId="0" applyFont="1" applyBorder="1" applyAlignment="1">
      <alignment horizontal="center" vertical="top" wrapText="1"/>
    </xf>
    <xf numFmtId="0" fontId="10" fillId="0" borderId="3" xfId="0" applyFont="1" applyBorder="1" applyAlignment="1">
      <alignment horizontal="left" vertical="top" wrapText="1"/>
    </xf>
    <xf numFmtId="0" fontId="10" fillId="3" borderId="1" xfId="0" applyFont="1" applyFill="1" applyBorder="1" applyAlignment="1">
      <alignment horizontal="right" vertical="center" wrapText="1"/>
    </xf>
    <xf numFmtId="164" fontId="10" fillId="3" borderId="1" xfId="0" applyNumberFormat="1" applyFont="1" applyFill="1" applyBorder="1" applyAlignment="1">
      <alignment vertical="center" wrapText="1"/>
    </xf>
    <xf numFmtId="0" fontId="10" fillId="0" borderId="1" xfId="0" applyFont="1" applyBorder="1" applyAlignment="1">
      <alignment horizontal="right" vertical="center" wrapText="1"/>
    </xf>
    <xf numFmtId="0" fontId="10" fillId="0" borderId="14" xfId="0" applyFont="1" applyFill="1" applyBorder="1" applyAlignment="1">
      <alignment vertical="center" wrapText="1"/>
    </xf>
    <xf numFmtId="0" fontId="0" fillId="0" borderId="7" xfId="0" applyBorder="1" applyAlignment="1">
      <alignment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66"/>
  <sheetViews>
    <sheetView tabSelected="1" view="pageBreakPreview" zoomScale="55" zoomScaleNormal="80" zoomScaleSheetLayoutView="55" workbookViewId="0">
      <selection activeCell="B443" sqref="B443"/>
    </sheetView>
  </sheetViews>
  <sheetFormatPr defaultRowHeight="12.75" x14ac:dyDescent="0.2"/>
  <cols>
    <col min="1" max="1" width="4.1640625" customWidth="1"/>
    <col min="2" max="2" width="36" customWidth="1"/>
    <col min="3" max="3" width="36.6640625" customWidth="1"/>
    <col min="4" max="4" width="17.83203125" customWidth="1"/>
    <col min="5" max="5" width="6.33203125" customWidth="1"/>
    <col min="6" max="6" width="13.33203125" customWidth="1"/>
    <col min="7" max="9" width="10.6640625" bestFit="1" customWidth="1"/>
    <col min="10" max="10" width="31" customWidth="1"/>
  </cols>
  <sheetData>
    <row r="1" spans="1:10" ht="70.5" customHeight="1" x14ac:dyDescent="0.25">
      <c r="A1" s="23"/>
      <c r="B1" s="24"/>
      <c r="C1" s="24"/>
      <c r="D1" s="24"/>
      <c r="E1" s="24"/>
      <c r="F1" s="24"/>
      <c r="G1" s="24"/>
      <c r="H1" s="25" t="s">
        <v>182</v>
      </c>
      <c r="I1" s="25"/>
      <c r="J1" s="25"/>
    </row>
    <row r="2" spans="1:10" ht="14.25" x14ac:dyDescent="0.2">
      <c r="A2" s="26" t="s">
        <v>0</v>
      </c>
      <c r="B2" s="26"/>
      <c r="C2" s="26"/>
      <c r="D2" s="26"/>
      <c r="E2" s="26"/>
      <c r="F2" s="26"/>
      <c r="G2" s="26"/>
      <c r="H2" s="26"/>
      <c r="I2" s="26"/>
      <c r="J2" s="26"/>
    </row>
    <row r="3" spans="1:10" ht="45" customHeight="1" thickBot="1" x14ac:dyDescent="0.25">
      <c r="A3" s="27" t="s">
        <v>164</v>
      </c>
      <c r="B3" s="27"/>
      <c r="C3" s="27"/>
      <c r="D3" s="27"/>
      <c r="E3" s="27"/>
      <c r="F3" s="27"/>
      <c r="G3" s="27"/>
      <c r="H3" s="27"/>
      <c r="I3" s="27"/>
      <c r="J3" s="27"/>
    </row>
    <row r="4" spans="1:10" ht="93" customHeight="1" thickBot="1" x14ac:dyDescent="0.25">
      <c r="A4" s="28" t="s">
        <v>1</v>
      </c>
      <c r="B4" s="28" t="s">
        <v>2</v>
      </c>
      <c r="C4" s="28" t="s">
        <v>3</v>
      </c>
      <c r="D4" s="29" t="s">
        <v>4</v>
      </c>
      <c r="E4" s="28" t="s">
        <v>5</v>
      </c>
      <c r="F4" s="29" t="s">
        <v>6</v>
      </c>
      <c r="G4" s="30" t="s">
        <v>7</v>
      </c>
      <c r="H4" s="31"/>
      <c r="I4" s="31"/>
      <c r="J4" s="28" t="s">
        <v>8</v>
      </c>
    </row>
    <row r="5" spans="1:10" ht="15" thickBot="1" x14ac:dyDescent="0.25">
      <c r="A5" s="32"/>
      <c r="B5" s="32"/>
      <c r="C5" s="32"/>
      <c r="D5" s="33"/>
      <c r="E5" s="32"/>
      <c r="F5" s="33"/>
      <c r="G5" s="34" t="s">
        <v>9</v>
      </c>
      <c r="H5" s="34">
        <v>2023</v>
      </c>
      <c r="I5" s="34">
        <v>2024</v>
      </c>
      <c r="J5" s="32"/>
    </row>
    <row r="6" spans="1:10" ht="18" hidden="1" customHeight="1" thickBot="1" x14ac:dyDescent="0.25">
      <c r="A6" s="35" t="s">
        <v>165</v>
      </c>
      <c r="B6" s="36"/>
      <c r="C6" s="36"/>
      <c r="D6" s="36"/>
      <c r="E6" s="36"/>
      <c r="F6" s="36"/>
      <c r="G6" s="36"/>
      <c r="H6" s="36"/>
      <c r="I6" s="36"/>
      <c r="J6" s="37"/>
    </row>
    <row r="7" spans="1:10" ht="47.45" hidden="1" customHeight="1" thickBot="1" x14ac:dyDescent="0.25">
      <c r="A7" s="38">
        <v>1</v>
      </c>
      <c r="B7" s="39" t="s">
        <v>10</v>
      </c>
      <c r="C7" s="39" t="s">
        <v>11</v>
      </c>
      <c r="D7" s="40" t="s">
        <v>166</v>
      </c>
      <c r="E7" s="38" t="s">
        <v>12</v>
      </c>
      <c r="F7" s="41" t="s">
        <v>13</v>
      </c>
      <c r="G7" s="22">
        <f>G8+G9+G11</f>
        <v>30</v>
      </c>
      <c r="H7" s="22">
        <f t="shared" ref="H7:I7" si="0">H8+H9+H11</f>
        <v>15</v>
      </c>
      <c r="I7" s="22">
        <f t="shared" si="0"/>
        <v>15</v>
      </c>
      <c r="J7" s="39" t="s">
        <v>14</v>
      </c>
    </row>
    <row r="8" spans="1:10" ht="29.25" hidden="1" thickBot="1" x14ac:dyDescent="0.25">
      <c r="A8" s="42"/>
      <c r="B8" s="43"/>
      <c r="C8" s="43"/>
      <c r="D8" s="44"/>
      <c r="E8" s="42"/>
      <c r="F8" s="41" t="s">
        <v>15</v>
      </c>
      <c r="G8" s="22">
        <f>H8+I8</f>
        <v>0</v>
      </c>
      <c r="H8" s="22">
        <v>0</v>
      </c>
      <c r="I8" s="22">
        <v>0</v>
      </c>
      <c r="J8" s="43"/>
    </row>
    <row r="9" spans="1:10" ht="29.25" hidden="1" thickBot="1" x14ac:dyDescent="0.25">
      <c r="A9" s="42"/>
      <c r="B9" s="43"/>
      <c r="C9" s="43"/>
      <c r="D9" s="44"/>
      <c r="E9" s="42"/>
      <c r="F9" s="41" t="s">
        <v>16</v>
      </c>
      <c r="G9" s="22">
        <f>H9+I9</f>
        <v>0</v>
      </c>
      <c r="H9" s="22">
        <v>0</v>
      </c>
      <c r="I9" s="22">
        <v>0</v>
      </c>
      <c r="J9" s="43"/>
    </row>
    <row r="10" spans="1:10" ht="29.25" hidden="1" thickBot="1" x14ac:dyDescent="0.25">
      <c r="A10" s="42"/>
      <c r="B10" s="43"/>
      <c r="C10" s="43"/>
      <c r="D10" s="44"/>
      <c r="E10" s="42"/>
      <c r="F10" s="41" t="s">
        <v>17</v>
      </c>
      <c r="G10" s="45" t="s">
        <v>18</v>
      </c>
      <c r="H10" s="46"/>
      <c r="I10" s="46"/>
      <c r="J10" s="43"/>
    </row>
    <row r="11" spans="1:10" ht="29.25" hidden="1" thickBot="1" x14ac:dyDescent="0.25">
      <c r="A11" s="42"/>
      <c r="B11" s="43"/>
      <c r="C11" s="47"/>
      <c r="D11" s="48"/>
      <c r="E11" s="49"/>
      <c r="F11" s="41" t="s">
        <v>19</v>
      </c>
      <c r="G11" s="22">
        <f>H11+I11</f>
        <v>30</v>
      </c>
      <c r="H11" s="50">
        <v>15</v>
      </c>
      <c r="I11" s="50">
        <v>15</v>
      </c>
      <c r="J11" s="47"/>
    </row>
    <row r="12" spans="1:10" ht="43.5" hidden="1" thickBot="1" x14ac:dyDescent="0.25">
      <c r="A12" s="42"/>
      <c r="B12" s="43"/>
      <c r="C12" s="39" t="s">
        <v>20</v>
      </c>
      <c r="D12" s="40" t="s">
        <v>166</v>
      </c>
      <c r="E12" s="38" t="s">
        <v>12</v>
      </c>
      <c r="F12" s="41" t="s">
        <v>13</v>
      </c>
      <c r="G12" s="22">
        <f>G13+G14+G16</f>
        <v>180</v>
      </c>
      <c r="H12" s="22">
        <f t="shared" ref="H12:I12" si="1">H13+H14+H16</f>
        <v>90</v>
      </c>
      <c r="I12" s="22">
        <f t="shared" si="1"/>
        <v>90</v>
      </c>
      <c r="J12" s="51"/>
    </row>
    <row r="13" spans="1:10" ht="29.25" hidden="1" thickBot="1" x14ac:dyDescent="0.25">
      <c r="A13" s="42"/>
      <c r="B13" s="43"/>
      <c r="C13" s="43"/>
      <c r="D13" s="44"/>
      <c r="E13" s="42"/>
      <c r="F13" s="41" t="s">
        <v>15</v>
      </c>
      <c r="G13" s="22">
        <f>H13+I13</f>
        <v>0</v>
      </c>
      <c r="H13" s="52">
        <v>0</v>
      </c>
      <c r="I13" s="52">
        <v>0</v>
      </c>
      <c r="J13" s="53"/>
    </row>
    <row r="14" spans="1:10" ht="29.25" hidden="1" thickBot="1" x14ac:dyDescent="0.25">
      <c r="A14" s="42"/>
      <c r="B14" s="43"/>
      <c r="C14" s="43"/>
      <c r="D14" s="44"/>
      <c r="E14" s="42"/>
      <c r="F14" s="41" t="s">
        <v>16</v>
      </c>
      <c r="G14" s="22">
        <f>H14+I14</f>
        <v>0</v>
      </c>
      <c r="H14" s="52">
        <v>0</v>
      </c>
      <c r="I14" s="52">
        <v>0</v>
      </c>
      <c r="J14" s="53"/>
    </row>
    <row r="15" spans="1:10" ht="29.25" hidden="1" thickBot="1" x14ac:dyDescent="0.25">
      <c r="A15" s="42"/>
      <c r="B15" s="43"/>
      <c r="C15" s="43"/>
      <c r="D15" s="44"/>
      <c r="E15" s="42"/>
      <c r="F15" s="41" t="s">
        <v>17</v>
      </c>
      <c r="G15" s="45" t="s">
        <v>18</v>
      </c>
      <c r="H15" s="46"/>
      <c r="I15" s="46"/>
      <c r="J15" s="53"/>
    </row>
    <row r="16" spans="1:10" ht="29.25" hidden="1" thickBot="1" x14ac:dyDescent="0.25">
      <c r="A16" s="42"/>
      <c r="B16" s="43"/>
      <c r="C16" s="47"/>
      <c r="D16" s="48"/>
      <c r="E16" s="49"/>
      <c r="F16" s="41" t="s">
        <v>19</v>
      </c>
      <c r="G16" s="22">
        <f>H16+I16</f>
        <v>180</v>
      </c>
      <c r="H16" s="52">
        <v>90</v>
      </c>
      <c r="I16" s="52">
        <v>90</v>
      </c>
      <c r="J16" s="54"/>
    </row>
    <row r="17" spans="1:10" ht="43.5" hidden="1" thickBot="1" x14ac:dyDescent="0.25">
      <c r="A17" s="42"/>
      <c r="B17" s="43"/>
      <c r="C17" s="39" t="s">
        <v>139</v>
      </c>
      <c r="D17" s="40" t="s">
        <v>166</v>
      </c>
      <c r="E17" s="38" t="s">
        <v>12</v>
      </c>
      <c r="F17" s="41" t="s">
        <v>13</v>
      </c>
      <c r="G17" s="22">
        <f>G18+G19+G21</f>
        <v>30</v>
      </c>
      <c r="H17" s="22">
        <f t="shared" ref="H17:I17" si="2">H18+H19+H21</f>
        <v>15</v>
      </c>
      <c r="I17" s="22">
        <f t="shared" si="2"/>
        <v>15</v>
      </c>
      <c r="J17" s="55" t="s">
        <v>140</v>
      </c>
    </row>
    <row r="18" spans="1:10" ht="29.25" hidden="1" thickBot="1" x14ac:dyDescent="0.25">
      <c r="A18" s="42"/>
      <c r="B18" s="43"/>
      <c r="C18" s="43"/>
      <c r="D18" s="44"/>
      <c r="E18" s="42"/>
      <c r="F18" s="41" t="s">
        <v>15</v>
      </c>
      <c r="G18" s="22">
        <f>H18+I18</f>
        <v>0</v>
      </c>
      <c r="H18" s="52">
        <v>0</v>
      </c>
      <c r="I18" s="52">
        <v>0</v>
      </c>
      <c r="J18" s="56"/>
    </row>
    <row r="19" spans="1:10" ht="29.25" hidden="1" thickBot="1" x14ac:dyDescent="0.25">
      <c r="A19" s="42"/>
      <c r="B19" s="43"/>
      <c r="C19" s="43"/>
      <c r="D19" s="44"/>
      <c r="E19" s="42"/>
      <c r="F19" s="41" t="s">
        <v>16</v>
      </c>
      <c r="G19" s="22">
        <f>H19+I19</f>
        <v>0</v>
      </c>
      <c r="H19" s="52">
        <v>0</v>
      </c>
      <c r="I19" s="52">
        <v>0</v>
      </c>
      <c r="J19" s="56"/>
    </row>
    <row r="20" spans="1:10" ht="29.25" hidden="1" thickBot="1" x14ac:dyDescent="0.25">
      <c r="A20" s="42"/>
      <c r="B20" s="43"/>
      <c r="C20" s="43"/>
      <c r="D20" s="44"/>
      <c r="E20" s="42"/>
      <c r="F20" s="41" t="s">
        <v>17</v>
      </c>
      <c r="G20" s="45" t="s">
        <v>18</v>
      </c>
      <c r="H20" s="46"/>
      <c r="I20" s="46"/>
      <c r="J20" s="56"/>
    </row>
    <row r="21" spans="1:10" ht="29.25" hidden="1" thickBot="1" x14ac:dyDescent="0.25">
      <c r="A21" s="49"/>
      <c r="B21" s="47"/>
      <c r="C21" s="47"/>
      <c r="D21" s="48"/>
      <c r="E21" s="49"/>
      <c r="F21" s="41" t="s">
        <v>19</v>
      </c>
      <c r="G21" s="22">
        <f>H21+I21</f>
        <v>30</v>
      </c>
      <c r="H21" s="52">
        <v>15</v>
      </c>
      <c r="I21" s="52">
        <v>15</v>
      </c>
      <c r="J21" s="57"/>
    </row>
    <row r="22" spans="1:10" ht="43.5" hidden="1" thickBot="1" x14ac:dyDescent="0.25">
      <c r="A22" s="58">
        <v>2</v>
      </c>
      <c r="B22" s="39" t="s">
        <v>21</v>
      </c>
      <c r="C22" s="39" t="s">
        <v>22</v>
      </c>
      <c r="D22" s="40" t="s">
        <v>166</v>
      </c>
      <c r="E22" s="38" t="s">
        <v>12</v>
      </c>
      <c r="F22" s="41" t="s">
        <v>13</v>
      </c>
      <c r="G22" s="22">
        <f>G23+G24+G26</f>
        <v>0</v>
      </c>
      <c r="H22" s="22">
        <f t="shared" ref="H22:I22" si="3">H23+H24+H26</f>
        <v>0</v>
      </c>
      <c r="I22" s="22">
        <f t="shared" si="3"/>
        <v>0</v>
      </c>
      <c r="J22" s="39" t="s">
        <v>23</v>
      </c>
    </row>
    <row r="23" spans="1:10" ht="29.25" hidden="1" thickBot="1" x14ac:dyDescent="0.25">
      <c r="A23" s="59"/>
      <c r="B23" s="43"/>
      <c r="C23" s="43"/>
      <c r="D23" s="44"/>
      <c r="E23" s="42"/>
      <c r="F23" s="41" t="s">
        <v>15</v>
      </c>
      <c r="G23" s="22">
        <f>H23+I23</f>
        <v>0</v>
      </c>
      <c r="H23" s="52">
        <v>0</v>
      </c>
      <c r="I23" s="52">
        <v>0</v>
      </c>
      <c r="J23" s="43"/>
    </row>
    <row r="24" spans="1:10" ht="29.25" hidden="1" thickBot="1" x14ac:dyDescent="0.25">
      <c r="A24" s="59"/>
      <c r="B24" s="43"/>
      <c r="C24" s="43"/>
      <c r="D24" s="44"/>
      <c r="E24" s="42"/>
      <c r="F24" s="41" t="s">
        <v>16</v>
      </c>
      <c r="G24" s="22">
        <f>H24+I24</f>
        <v>0</v>
      </c>
      <c r="H24" s="52">
        <v>0</v>
      </c>
      <c r="I24" s="52">
        <v>0</v>
      </c>
      <c r="J24" s="43"/>
    </row>
    <row r="25" spans="1:10" ht="29.25" hidden="1" thickBot="1" x14ac:dyDescent="0.25">
      <c r="A25" s="59"/>
      <c r="B25" s="43"/>
      <c r="C25" s="43"/>
      <c r="D25" s="44"/>
      <c r="E25" s="42"/>
      <c r="F25" s="41" t="s">
        <v>17</v>
      </c>
      <c r="G25" s="45" t="s">
        <v>18</v>
      </c>
      <c r="H25" s="46"/>
      <c r="I25" s="46"/>
      <c r="J25" s="43"/>
    </row>
    <row r="26" spans="1:10" ht="55.9" hidden="1" customHeight="1" thickBot="1" x14ac:dyDescent="0.25">
      <c r="A26" s="60"/>
      <c r="B26" s="47"/>
      <c r="C26" s="47"/>
      <c r="D26" s="48"/>
      <c r="E26" s="49"/>
      <c r="F26" s="41" t="s">
        <v>19</v>
      </c>
      <c r="G26" s="22">
        <f>H26+I26</f>
        <v>0</v>
      </c>
      <c r="H26" s="52">
        <v>0</v>
      </c>
      <c r="I26" s="52">
        <v>0</v>
      </c>
      <c r="J26" s="47"/>
    </row>
    <row r="27" spans="1:10" ht="43.5" hidden="1" thickBot="1" x14ac:dyDescent="0.25">
      <c r="A27" s="58">
        <v>3</v>
      </c>
      <c r="B27" s="39" t="s">
        <v>24</v>
      </c>
      <c r="C27" s="39" t="s">
        <v>127</v>
      </c>
      <c r="D27" s="38" t="s">
        <v>167</v>
      </c>
      <c r="E27" s="38" t="s">
        <v>12</v>
      </c>
      <c r="F27" s="41" t="s">
        <v>13</v>
      </c>
      <c r="G27" s="22">
        <f>G28+G29+G31</f>
        <v>10</v>
      </c>
      <c r="H27" s="22">
        <f t="shared" ref="H27:I27" si="4">H28+H29+H31</f>
        <v>5</v>
      </c>
      <c r="I27" s="22">
        <f t="shared" si="4"/>
        <v>5</v>
      </c>
      <c r="J27" s="39" t="s">
        <v>25</v>
      </c>
    </row>
    <row r="28" spans="1:10" ht="29.25" hidden="1" thickBot="1" x14ac:dyDescent="0.25">
      <c r="A28" s="59"/>
      <c r="B28" s="43"/>
      <c r="C28" s="43"/>
      <c r="D28" s="42"/>
      <c r="E28" s="42"/>
      <c r="F28" s="41" t="s">
        <v>15</v>
      </c>
      <c r="G28" s="22">
        <f>H28+I28</f>
        <v>0</v>
      </c>
      <c r="H28" s="52">
        <v>0</v>
      </c>
      <c r="I28" s="52">
        <v>0</v>
      </c>
      <c r="J28" s="43"/>
    </row>
    <row r="29" spans="1:10" ht="29.25" hidden="1" thickBot="1" x14ac:dyDescent="0.25">
      <c r="A29" s="59"/>
      <c r="B29" s="43"/>
      <c r="C29" s="43"/>
      <c r="D29" s="42"/>
      <c r="E29" s="42"/>
      <c r="F29" s="41" t="s">
        <v>16</v>
      </c>
      <c r="G29" s="22">
        <f>H29+I29</f>
        <v>0</v>
      </c>
      <c r="H29" s="52">
        <v>0</v>
      </c>
      <c r="I29" s="52">
        <v>0</v>
      </c>
      <c r="J29" s="43"/>
    </row>
    <row r="30" spans="1:10" ht="29.25" hidden="1" thickBot="1" x14ac:dyDescent="0.25">
      <c r="A30" s="59"/>
      <c r="B30" s="43"/>
      <c r="C30" s="43"/>
      <c r="D30" s="42"/>
      <c r="E30" s="42"/>
      <c r="F30" s="41" t="s">
        <v>17</v>
      </c>
      <c r="G30" s="45" t="s">
        <v>18</v>
      </c>
      <c r="H30" s="46"/>
      <c r="I30" s="46"/>
      <c r="J30" s="43"/>
    </row>
    <row r="31" spans="1:10" ht="29.25" hidden="1" thickBot="1" x14ac:dyDescent="0.25">
      <c r="A31" s="60"/>
      <c r="B31" s="47"/>
      <c r="C31" s="47"/>
      <c r="D31" s="49"/>
      <c r="E31" s="49"/>
      <c r="F31" s="41" t="s">
        <v>19</v>
      </c>
      <c r="G31" s="22">
        <f>H31+I31</f>
        <v>10</v>
      </c>
      <c r="H31" s="50">
        <v>5</v>
      </c>
      <c r="I31" s="50">
        <v>5</v>
      </c>
      <c r="J31" s="47"/>
    </row>
    <row r="32" spans="1:10" ht="43.5" hidden="1" thickBot="1" x14ac:dyDescent="0.25">
      <c r="A32" s="58">
        <v>4</v>
      </c>
      <c r="B32" s="39" t="s">
        <v>141</v>
      </c>
      <c r="C32" s="55" t="s">
        <v>128</v>
      </c>
      <c r="D32" s="38" t="s">
        <v>167</v>
      </c>
      <c r="E32" s="38" t="s">
        <v>12</v>
      </c>
      <c r="F32" s="41" t="s">
        <v>13</v>
      </c>
      <c r="G32" s="22">
        <f>G33+G34</f>
        <v>0</v>
      </c>
      <c r="H32" s="22">
        <f t="shared" ref="H32:I32" si="5">H33+H34</f>
        <v>0</v>
      </c>
      <c r="I32" s="22">
        <f t="shared" si="5"/>
        <v>0</v>
      </c>
      <c r="J32" s="55" t="s">
        <v>129</v>
      </c>
    </row>
    <row r="33" spans="1:10" ht="29.25" hidden="1" thickBot="1" x14ac:dyDescent="0.25">
      <c r="A33" s="59"/>
      <c r="B33" s="43"/>
      <c r="C33" s="56"/>
      <c r="D33" s="42"/>
      <c r="E33" s="42"/>
      <c r="F33" s="41" t="s">
        <v>15</v>
      </c>
      <c r="G33" s="22">
        <f>H33+I33</f>
        <v>0</v>
      </c>
      <c r="H33" s="52">
        <v>0</v>
      </c>
      <c r="I33" s="52">
        <v>0</v>
      </c>
      <c r="J33" s="56"/>
    </row>
    <row r="34" spans="1:10" ht="29.25" hidden="1" thickBot="1" x14ac:dyDescent="0.25">
      <c r="A34" s="59"/>
      <c r="B34" s="43"/>
      <c r="C34" s="56"/>
      <c r="D34" s="42"/>
      <c r="E34" s="42"/>
      <c r="F34" s="41" t="s">
        <v>16</v>
      </c>
      <c r="G34" s="22">
        <f>H34+I34</f>
        <v>0</v>
      </c>
      <c r="H34" s="52">
        <v>0</v>
      </c>
      <c r="I34" s="52">
        <v>0</v>
      </c>
      <c r="J34" s="56"/>
    </row>
    <row r="35" spans="1:10" ht="29.25" hidden="1" thickBot="1" x14ac:dyDescent="0.25">
      <c r="A35" s="59"/>
      <c r="B35" s="43"/>
      <c r="C35" s="56"/>
      <c r="D35" s="42"/>
      <c r="E35" s="42"/>
      <c r="F35" s="41" t="s">
        <v>17</v>
      </c>
      <c r="G35" s="45" t="s">
        <v>18</v>
      </c>
      <c r="H35" s="46"/>
      <c r="I35" s="46"/>
      <c r="J35" s="56"/>
    </row>
    <row r="36" spans="1:10" ht="29.25" hidden="1" thickBot="1" x14ac:dyDescent="0.25">
      <c r="A36" s="60"/>
      <c r="B36" s="47"/>
      <c r="C36" s="57"/>
      <c r="D36" s="49"/>
      <c r="E36" s="49"/>
      <c r="F36" s="41" t="s">
        <v>19</v>
      </c>
      <c r="G36" s="61" t="s">
        <v>26</v>
      </c>
      <c r="H36" s="62"/>
      <c r="I36" s="62"/>
      <c r="J36" s="57"/>
    </row>
    <row r="37" spans="1:10" ht="43.5" hidden="1" thickBot="1" x14ac:dyDescent="0.25">
      <c r="A37" s="58">
        <v>5</v>
      </c>
      <c r="B37" s="39" t="s">
        <v>27</v>
      </c>
      <c r="C37" s="39" t="s">
        <v>28</v>
      </c>
      <c r="D37" s="40" t="s">
        <v>167</v>
      </c>
      <c r="E37" s="38" t="s">
        <v>12</v>
      </c>
      <c r="F37" s="41" t="s">
        <v>13</v>
      </c>
      <c r="G37" s="22">
        <f>G38+G39+G40+G41</f>
        <v>10</v>
      </c>
      <c r="H37" s="22">
        <f t="shared" ref="H37:I37" si="6">H38+H39+H40+H41</f>
        <v>5</v>
      </c>
      <c r="I37" s="22">
        <f t="shared" si="6"/>
        <v>5</v>
      </c>
      <c r="J37" s="39" t="s">
        <v>29</v>
      </c>
    </row>
    <row r="38" spans="1:10" ht="29.25" hidden="1" thickBot="1" x14ac:dyDescent="0.25">
      <c r="A38" s="59"/>
      <c r="B38" s="43"/>
      <c r="C38" s="43"/>
      <c r="D38" s="44"/>
      <c r="E38" s="42"/>
      <c r="F38" s="41" t="s">
        <v>15</v>
      </c>
      <c r="G38" s="22">
        <f>H38+I38</f>
        <v>0</v>
      </c>
      <c r="H38" s="52">
        <v>0</v>
      </c>
      <c r="I38" s="52">
        <v>0</v>
      </c>
      <c r="J38" s="43"/>
    </row>
    <row r="39" spans="1:10" ht="29.25" hidden="1" thickBot="1" x14ac:dyDescent="0.25">
      <c r="A39" s="59"/>
      <c r="B39" s="43"/>
      <c r="C39" s="43"/>
      <c r="D39" s="44"/>
      <c r="E39" s="42"/>
      <c r="F39" s="41" t="s">
        <v>16</v>
      </c>
      <c r="G39" s="22">
        <f t="shared" ref="G39:G41" si="7">H39+I39</f>
        <v>0</v>
      </c>
      <c r="H39" s="52">
        <v>0</v>
      </c>
      <c r="I39" s="52">
        <v>0</v>
      </c>
      <c r="J39" s="43"/>
    </row>
    <row r="40" spans="1:10" ht="29.25" hidden="1" thickBot="1" x14ac:dyDescent="0.25">
      <c r="A40" s="59"/>
      <c r="B40" s="43"/>
      <c r="C40" s="43"/>
      <c r="D40" s="44"/>
      <c r="E40" s="42"/>
      <c r="F40" s="41" t="s">
        <v>17</v>
      </c>
      <c r="G40" s="22">
        <f t="shared" si="7"/>
        <v>0</v>
      </c>
      <c r="H40" s="52">
        <v>0</v>
      </c>
      <c r="I40" s="52">
        <v>0</v>
      </c>
      <c r="J40" s="43"/>
    </row>
    <row r="41" spans="1:10" ht="29.25" hidden="1" thickBot="1" x14ac:dyDescent="0.25">
      <c r="A41" s="60"/>
      <c r="B41" s="47"/>
      <c r="C41" s="47"/>
      <c r="D41" s="48"/>
      <c r="E41" s="49"/>
      <c r="F41" s="41" t="s">
        <v>19</v>
      </c>
      <c r="G41" s="22">
        <f t="shared" si="7"/>
        <v>10</v>
      </c>
      <c r="H41" s="50">
        <v>5</v>
      </c>
      <c r="I41" s="50">
        <v>5</v>
      </c>
      <c r="J41" s="47"/>
    </row>
    <row r="42" spans="1:10" ht="43.5" hidden="1" thickBot="1" x14ac:dyDescent="0.25">
      <c r="A42" s="55">
        <v>6</v>
      </c>
      <c r="B42" s="9"/>
      <c r="C42" s="39" t="s">
        <v>30</v>
      </c>
      <c r="D42" s="38" t="s">
        <v>166</v>
      </c>
      <c r="E42" s="38" t="s">
        <v>12</v>
      </c>
      <c r="F42" s="41" t="s">
        <v>13</v>
      </c>
      <c r="G42" s="22">
        <f>G43+G44+G45+G46</f>
        <v>6581.7</v>
      </c>
      <c r="H42" s="22">
        <f t="shared" ref="H42:I42" si="8">H43+H44+H45+H46</f>
        <v>2700</v>
      </c>
      <c r="I42" s="22">
        <f t="shared" si="8"/>
        <v>3881.7</v>
      </c>
      <c r="J42" s="39" t="s">
        <v>31</v>
      </c>
    </row>
    <row r="43" spans="1:10" ht="29.25" hidden="1" thickBot="1" x14ac:dyDescent="0.25">
      <c r="A43" s="56"/>
      <c r="B43" s="10"/>
      <c r="C43" s="43"/>
      <c r="D43" s="42"/>
      <c r="E43" s="42"/>
      <c r="F43" s="41" t="s">
        <v>15</v>
      </c>
      <c r="G43" s="22">
        <f>H43+I43</f>
        <v>0</v>
      </c>
      <c r="H43" s="52">
        <v>0</v>
      </c>
      <c r="I43" s="52">
        <v>0</v>
      </c>
      <c r="J43" s="43"/>
    </row>
    <row r="44" spans="1:10" ht="29.25" hidden="1" thickBot="1" x14ac:dyDescent="0.25">
      <c r="A44" s="56"/>
      <c r="B44" s="10"/>
      <c r="C44" s="43"/>
      <c r="D44" s="42"/>
      <c r="E44" s="42"/>
      <c r="F44" s="41" t="s">
        <v>16</v>
      </c>
      <c r="G44" s="22">
        <f t="shared" ref="G44:G46" si="9">H44+I44</f>
        <v>0</v>
      </c>
      <c r="H44" s="52">
        <v>0</v>
      </c>
      <c r="I44" s="52">
        <v>0</v>
      </c>
      <c r="J44" s="43"/>
    </row>
    <row r="45" spans="1:10" ht="29.25" hidden="1" thickBot="1" x14ac:dyDescent="0.25">
      <c r="A45" s="56"/>
      <c r="B45" s="10"/>
      <c r="C45" s="43"/>
      <c r="D45" s="42"/>
      <c r="E45" s="42"/>
      <c r="F45" s="41" t="s">
        <v>17</v>
      </c>
      <c r="G45" s="22">
        <f t="shared" si="9"/>
        <v>6581.7</v>
      </c>
      <c r="H45" s="52">
        <v>2700</v>
      </c>
      <c r="I45" s="52">
        <v>3881.7</v>
      </c>
      <c r="J45" s="43"/>
    </row>
    <row r="46" spans="1:10" ht="29.25" hidden="1" thickBot="1" x14ac:dyDescent="0.25">
      <c r="A46" s="57"/>
      <c r="B46" s="11"/>
      <c r="C46" s="47"/>
      <c r="D46" s="49"/>
      <c r="E46" s="49"/>
      <c r="F46" s="41" t="s">
        <v>19</v>
      </c>
      <c r="G46" s="22">
        <f t="shared" si="9"/>
        <v>0</v>
      </c>
      <c r="H46" s="52">
        <v>0</v>
      </c>
      <c r="I46" s="52">
        <v>0</v>
      </c>
      <c r="J46" s="47"/>
    </row>
    <row r="47" spans="1:10" ht="31.9" hidden="1" customHeight="1" thickBot="1" x14ac:dyDescent="0.25">
      <c r="A47" s="63" t="s">
        <v>32</v>
      </c>
      <c r="B47" s="64"/>
      <c r="C47" s="64"/>
      <c r="D47" s="64"/>
      <c r="E47" s="65"/>
      <c r="F47" s="66" t="s">
        <v>13</v>
      </c>
      <c r="G47" s="67">
        <f>G7+G12+G17+G22+G27+G32+G37+G42</f>
        <v>6841.7</v>
      </c>
      <c r="H47" s="67">
        <f t="shared" ref="H47:I47" si="10">H7+H12+H17+H22+H27+H32+H37+H42</f>
        <v>2830</v>
      </c>
      <c r="I47" s="67">
        <f t="shared" si="10"/>
        <v>4011.7</v>
      </c>
      <c r="J47" s="68"/>
    </row>
    <row r="48" spans="1:10" ht="29.25" hidden="1" thickBot="1" x14ac:dyDescent="0.25">
      <c r="A48" s="69"/>
      <c r="B48" s="70"/>
      <c r="C48" s="70"/>
      <c r="D48" s="70"/>
      <c r="E48" s="71"/>
      <c r="F48" s="66" t="s">
        <v>15</v>
      </c>
      <c r="G48" s="67">
        <f t="shared" ref="G48:I48" si="11">G8+G13+G18+G23+G28+G33+G38+G43</f>
        <v>0</v>
      </c>
      <c r="H48" s="67">
        <f t="shared" si="11"/>
        <v>0</v>
      </c>
      <c r="I48" s="67">
        <f t="shared" si="11"/>
        <v>0</v>
      </c>
      <c r="J48" s="72"/>
    </row>
    <row r="49" spans="1:10" ht="29.25" hidden="1" thickBot="1" x14ac:dyDescent="0.25">
      <c r="A49" s="69"/>
      <c r="B49" s="70"/>
      <c r="C49" s="70"/>
      <c r="D49" s="70"/>
      <c r="E49" s="71"/>
      <c r="F49" s="66" t="s">
        <v>16</v>
      </c>
      <c r="G49" s="67">
        <f t="shared" ref="G49:I49" si="12">G9+G14+G19+G24+G29+G34+G39+G44</f>
        <v>0</v>
      </c>
      <c r="H49" s="67">
        <f t="shared" si="12"/>
        <v>0</v>
      </c>
      <c r="I49" s="67">
        <f t="shared" si="12"/>
        <v>0</v>
      </c>
      <c r="J49" s="72"/>
    </row>
    <row r="50" spans="1:10" ht="29.25" hidden="1" thickBot="1" x14ac:dyDescent="0.25">
      <c r="A50" s="69"/>
      <c r="B50" s="70"/>
      <c r="C50" s="70"/>
      <c r="D50" s="70"/>
      <c r="E50" s="71"/>
      <c r="F50" s="66" t="s">
        <v>17</v>
      </c>
      <c r="G50" s="67">
        <f>H50+I50</f>
        <v>6581.7</v>
      </c>
      <c r="H50" s="67">
        <f t="shared" ref="H50:I50" si="13">H10+H15+H20+H25+H30+H35+H40+H45</f>
        <v>2700</v>
      </c>
      <c r="I50" s="67">
        <f t="shared" si="13"/>
        <v>3881.7</v>
      </c>
      <c r="J50" s="72"/>
    </row>
    <row r="51" spans="1:10" ht="29.25" hidden="1" thickBot="1" x14ac:dyDescent="0.25">
      <c r="A51" s="73"/>
      <c r="B51" s="74"/>
      <c r="C51" s="74"/>
      <c r="D51" s="74"/>
      <c r="E51" s="75"/>
      <c r="F51" s="66" t="s">
        <v>19</v>
      </c>
      <c r="G51" s="67">
        <f>H51+I51</f>
        <v>260</v>
      </c>
      <c r="H51" s="67">
        <f t="shared" ref="H51:I51" si="14">H11+H16+H21+H26+H31+H36+H41+H46</f>
        <v>130</v>
      </c>
      <c r="I51" s="67">
        <f t="shared" si="14"/>
        <v>130</v>
      </c>
      <c r="J51" s="76"/>
    </row>
    <row r="52" spans="1:10" ht="15" hidden="1" thickBot="1" x14ac:dyDescent="0.25">
      <c r="A52" s="77" t="s">
        <v>33</v>
      </c>
      <c r="B52" s="78"/>
      <c r="C52" s="78"/>
      <c r="D52" s="78"/>
      <c r="E52" s="78"/>
      <c r="F52" s="78"/>
      <c r="G52" s="78"/>
      <c r="H52" s="78"/>
      <c r="I52" s="78"/>
      <c r="J52" s="79"/>
    </row>
    <row r="53" spans="1:10" ht="47.45" hidden="1" customHeight="1" thickBot="1" x14ac:dyDescent="0.25">
      <c r="A53" s="58">
        <v>1</v>
      </c>
      <c r="B53" s="39" t="s">
        <v>34</v>
      </c>
      <c r="C53" s="55" t="s">
        <v>35</v>
      </c>
      <c r="D53" s="40" t="s">
        <v>167</v>
      </c>
      <c r="E53" s="38" t="s">
        <v>12</v>
      </c>
      <c r="F53" s="41" t="s">
        <v>13</v>
      </c>
      <c r="G53" s="22">
        <f>G54+G55+G57</f>
        <v>75.599999999999994</v>
      </c>
      <c r="H53" s="22">
        <f t="shared" ref="H53:I53" si="15">H54+H55+H57</f>
        <v>30</v>
      </c>
      <c r="I53" s="22">
        <f t="shared" si="15"/>
        <v>45.6</v>
      </c>
      <c r="J53" s="39" t="s">
        <v>36</v>
      </c>
    </row>
    <row r="54" spans="1:10" ht="42.6" hidden="1" customHeight="1" thickBot="1" x14ac:dyDescent="0.25">
      <c r="A54" s="59"/>
      <c r="B54" s="43"/>
      <c r="C54" s="56"/>
      <c r="D54" s="44"/>
      <c r="E54" s="42"/>
      <c r="F54" s="41" t="s">
        <v>15</v>
      </c>
      <c r="G54" s="22">
        <f>H54+I54</f>
        <v>0</v>
      </c>
      <c r="H54" s="52">
        <v>0</v>
      </c>
      <c r="I54" s="52">
        <v>0</v>
      </c>
      <c r="J54" s="43"/>
    </row>
    <row r="55" spans="1:10" ht="29.25" hidden="1" thickBot="1" x14ac:dyDescent="0.25">
      <c r="A55" s="59"/>
      <c r="B55" s="43"/>
      <c r="C55" s="56"/>
      <c r="D55" s="44"/>
      <c r="E55" s="42"/>
      <c r="F55" s="41" t="s">
        <v>16</v>
      </c>
      <c r="G55" s="22">
        <f>H55+I55</f>
        <v>0</v>
      </c>
      <c r="H55" s="52">
        <v>0</v>
      </c>
      <c r="I55" s="52">
        <v>0</v>
      </c>
      <c r="J55" s="43"/>
    </row>
    <row r="56" spans="1:10" ht="29.25" hidden="1" thickBot="1" x14ac:dyDescent="0.25">
      <c r="A56" s="59"/>
      <c r="B56" s="43"/>
      <c r="C56" s="56"/>
      <c r="D56" s="44"/>
      <c r="E56" s="42"/>
      <c r="F56" s="41" t="s">
        <v>17</v>
      </c>
      <c r="G56" s="45" t="s">
        <v>18</v>
      </c>
      <c r="H56" s="46"/>
      <c r="I56" s="46"/>
      <c r="J56" s="43"/>
    </row>
    <row r="57" spans="1:10" ht="29.25" hidden="1" thickBot="1" x14ac:dyDescent="0.25">
      <c r="A57" s="60"/>
      <c r="B57" s="47"/>
      <c r="C57" s="57"/>
      <c r="D57" s="48"/>
      <c r="E57" s="49"/>
      <c r="F57" s="41" t="s">
        <v>19</v>
      </c>
      <c r="G57" s="22">
        <f>H57+I57</f>
        <v>75.599999999999994</v>
      </c>
      <c r="H57" s="50">
        <v>30</v>
      </c>
      <c r="I57" s="50">
        <v>45.6</v>
      </c>
      <c r="J57" s="47"/>
    </row>
    <row r="58" spans="1:10" ht="43.5" hidden="1" thickBot="1" x14ac:dyDescent="0.25">
      <c r="A58" s="58">
        <v>2</v>
      </c>
      <c r="B58" s="39" t="s">
        <v>37</v>
      </c>
      <c r="C58" s="55" t="s">
        <v>38</v>
      </c>
      <c r="D58" s="40" t="s">
        <v>167</v>
      </c>
      <c r="E58" s="38" t="s">
        <v>12</v>
      </c>
      <c r="F58" s="41" t="s">
        <v>13</v>
      </c>
      <c r="G58" s="22">
        <f>G59+G60+G62</f>
        <v>40</v>
      </c>
      <c r="H58" s="22">
        <f t="shared" ref="H58:I58" si="16">H59+H60+H62</f>
        <v>20</v>
      </c>
      <c r="I58" s="22">
        <f t="shared" si="16"/>
        <v>20</v>
      </c>
      <c r="J58" s="39" t="s">
        <v>39</v>
      </c>
    </row>
    <row r="59" spans="1:10" ht="29.25" hidden="1" thickBot="1" x14ac:dyDescent="0.25">
      <c r="A59" s="59"/>
      <c r="B59" s="43"/>
      <c r="C59" s="56"/>
      <c r="D59" s="44"/>
      <c r="E59" s="42"/>
      <c r="F59" s="41" t="s">
        <v>15</v>
      </c>
      <c r="G59" s="22">
        <f>H59+I59</f>
        <v>0</v>
      </c>
      <c r="H59" s="52">
        <v>0</v>
      </c>
      <c r="I59" s="52">
        <v>0</v>
      </c>
      <c r="J59" s="43"/>
    </row>
    <row r="60" spans="1:10" ht="29.25" hidden="1" thickBot="1" x14ac:dyDescent="0.25">
      <c r="A60" s="59"/>
      <c r="B60" s="43"/>
      <c r="C60" s="56"/>
      <c r="D60" s="44"/>
      <c r="E60" s="42"/>
      <c r="F60" s="41" t="s">
        <v>16</v>
      </c>
      <c r="G60" s="22">
        <f>H60+I60</f>
        <v>0</v>
      </c>
      <c r="H60" s="52">
        <v>0</v>
      </c>
      <c r="I60" s="52">
        <v>0</v>
      </c>
      <c r="J60" s="43"/>
    </row>
    <row r="61" spans="1:10" ht="57.6" hidden="1" customHeight="1" thickBot="1" x14ac:dyDescent="0.25">
      <c r="A61" s="59"/>
      <c r="B61" s="43"/>
      <c r="C61" s="56"/>
      <c r="D61" s="44"/>
      <c r="E61" s="42"/>
      <c r="F61" s="41" t="s">
        <v>17</v>
      </c>
      <c r="G61" s="80" t="s">
        <v>18</v>
      </c>
      <c r="H61" s="81"/>
      <c r="I61" s="81"/>
      <c r="J61" s="43"/>
    </row>
    <row r="62" spans="1:10" ht="56.45" hidden="1" customHeight="1" thickBot="1" x14ac:dyDescent="0.25">
      <c r="A62" s="60"/>
      <c r="B62" s="47"/>
      <c r="C62" s="57"/>
      <c r="D62" s="48"/>
      <c r="E62" s="49"/>
      <c r="F62" s="41" t="s">
        <v>19</v>
      </c>
      <c r="G62" s="82">
        <f>H62+I62</f>
        <v>40</v>
      </c>
      <c r="H62" s="83">
        <v>20</v>
      </c>
      <c r="I62" s="83">
        <v>20</v>
      </c>
      <c r="J62" s="84"/>
    </row>
    <row r="63" spans="1:10" ht="43.5" hidden="1" thickBot="1" x14ac:dyDescent="0.25">
      <c r="A63" s="58">
        <v>3</v>
      </c>
      <c r="B63" s="39" t="s">
        <v>40</v>
      </c>
      <c r="C63" s="55" t="s">
        <v>142</v>
      </c>
      <c r="D63" s="40" t="s">
        <v>167</v>
      </c>
      <c r="E63" s="38" t="s">
        <v>12</v>
      </c>
      <c r="F63" s="41" t="s">
        <v>13</v>
      </c>
      <c r="G63" s="82">
        <f>G64+G65+G66+G67</f>
        <v>50</v>
      </c>
      <c r="H63" s="82">
        <f t="shared" ref="H63:I63" si="17">H64+H65+H66+H67</f>
        <v>25</v>
      </c>
      <c r="I63" s="82">
        <f t="shared" si="17"/>
        <v>25</v>
      </c>
      <c r="J63" s="85" t="s">
        <v>143</v>
      </c>
    </row>
    <row r="64" spans="1:10" ht="29.25" hidden="1" thickBot="1" x14ac:dyDescent="0.25">
      <c r="A64" s="59"/>
      <c r="B64" s="43"/>
      <c r="C64" s="56"/>
      <c r="D64" s="44"/>
      <c r="E64" s="42"/>
      <c r="F64" s="41" t="s">
        <v>15</v>
      </c>
      <c r="G64" s="82">
        <f>H64+I64</f>
        <v>0</v>
      </c>
      <c r="H64" s="86">
        <v>0</v>
      </c>
      <c r="I64" s="86">
        <v>0</v>
      </c>
      <c r="J64" s="87"/>
    </row>
    <row r="65" spans="1:10" ht="42" hidden="1" customHeight="1" thickBot="1" x14ac:dyDescent="0.25">
      <c r="A65" s="59"/>
      <c r="B65" s="43"/>
      <c r="C65" s="56"/>
      <c r="D65" s="44"/>
      <c r="E65" s="42"/>
      <c r="F65" s="41" t="s">
        <v>16</v>
      </c>
      <c r="G65" s="82">
        <f t="shared" ref="G65:G67" si="18">H65+I65</f>
        <v>0</v>
      </c>
      <c r="H65" s="86">
        <v>0</v>
      </c>
      <c r="I65" s="86">
        <v>0</v>
      </c>
      <c r="J65" s="87"/>
    </row>
    <row r="66" spans="1:10" ht="49.15" hidden="1" customHeight="1" thickBot="1" x14ac:dyDescent="0.25">
      <c r="A66" s="59"/>
      <c r="B66" s="43"/>
      <c r="C66" s="56"/>
      <c r="D66" s="44"/>
      <c r="E66" s="42"/>
      <c r="F66" s="41" t="s">
        <v>17</v>
      </c>
      <c r="G66" s="82">
        <f t="shared" si="18"/>
        <v>0</v>
      </c>
      <c r="H66" s="86">
        <v>0</v>
      </c>
      <c r="I66" s="86">
        <v>0</v>
      </c>
      <c r="J66" s="87"/>
    </row>
    <row r="67" spans="1:10" ht="45.6" hidden="1" customHeight="1" thickBot="1" x14ac:dyDescent="0.25">
      <c r="A67" s="60"/>
      <c r="B67" s="47"/>
      <c r="C67" s="57"/>
      <c r="D67" s="48"/>
      <c r="E67" s="49"/>
      <c r="F67" s="41" t="s">
        <v>19</v>
      </c>
      <c r="G67" s="82">
        <f t="shared" si="18"/>
        <v>50</v>
      </c>
      <c r="H67" s="83">
        <v>25</v>
      </c>
      <c r="I67" s="83">
        <v>25</v>
      </c>
      <c r="J67" s="88"/>
    </row>
    <row r="68" spans="1:10" ht="43.5" hidden="1" thickBot="1" x14ac:dyDescent="0.25">
      <c r="A68" s="58">
        <v>4</v>
      </c>
      <c r="B68" s="39" t="s">
        <v>41</v>
      </c>
      <c r="C68" s="55" t="s">
        <v>168</v>
      </c>
      <c r="D68" s="40" t="s">
        <v>167</v>
      </c>
      <c r="E68" s="38" t="s">
        <v>12</v>
      </c>
      <c r="F68" s="41" t="s">
        <v>13</v>
      </c>
      <c r="G68" s="82">
        <f>G69+G70+G71+G72</f>
        <v>80</v>
      </c>
      <c r="H68" s="82">
        <f t="shared" ref="H68:I68" si="19">H69+H70+H71+H72</f>
        <v>40</v>
      </c>
      <c r="I68" s="82">
        <f t="shared" si="19"/>
        <v>40</v>
      </c>
      <c r="J68" s="85" t="s">
        <v>42</v>
      </c>
    </row>
    <row r="69" spans="1:10" ht="29.25" hidden="1" thickBot="1" x14ac:dyDescent="0.25">
      <c r="A69" s="59"/>
      <c r="B69" s="43"/>
      <c r="C69" s="56"/>
      <c r="D69" s="44"/>
      <c r="E69" s="42"/>
      <c r="F69" s="41" t="s">
        <v>15</v>
      </c>
      <c r="G69" s="89">
        <f t="shared" ref="G69:G71" si="20">H69+I69</f>
        <v>0</v>
      </c>
      <c r="H69" s="90">
        <v>0</v>
      </c>
      <c r="I69" s="90">
        <v>0</v>
      </c>
      <c r="J69" s="87"/>
    </row>
    <row r="70" spans="1:10" ht="29.25" hidden="1" thickBot="1" x14ac:dyDescent="0.25">
      <c r="A70" s="59"/>
      <c r="B70" s="43"/>
      <c r="C70" s="56"/>
      <c r="D70" s="44"/>
      <c r="E70" s="42"/>
      <c r="F70" s="41" t="s">
        <v>16</v>
      </c>
      <c r="G70" s="89">
        <f t="shared" si="20"/>
        <v>0</v>
      </c>
      <c r="H70" s="90">
        <v>0</v>
      </c>
      <c r="I70" s="90">
        <v>0</v>
      </c>
      <c r="J70" s="87"/>
    </row>
    <row r="71" spans="1:10" ht="29.25" hidden="1" thickBot="1" x14ac:dyDescent="0.25">
      <c r="A71" s="59"/>
      <c r="B71" s="43"/>
      <c r="C71" s="56"/>
      <c r="D71" s="44"/>
      <c r="E71" s="42"/>
      <c r="F71" s="41" t="s">
        <v>17</v>
      </c>
      <c r="G71" s="89">
        <f t="shared" si="20"/>
        <v>0</v>
      </c>
      <c r="H71" s="91">
        <v>0</v>
      </c>
      <c r="I71" s="91">
        <v>0</v>
      </c>
      <c r="J71" s="87"/>
    </row>
    <row r="72" spans="1:10" ht="29.25" hidden="1" thickBot="1" x14ac:dyDescent="0.25">
      <c r="A72" s="60"/>
      <c r="B72" s="47"/>
      <c r="C72" s="57"/>
      <c r="D72" s="48"/>
      <c r="E72" s="49"/>
      <c r="F72" s="41" t="s">
        <v>19</v>
      </c>
      <c r="G72" s="82">
        <f>H72+I72</f>
        <v>80</v>
      </c>
      <c r="H72" s="83">
        <v>40</v>
      </c>
      <c r="I72" s="83">
        <v>40</v>
      </c>
      <c r="J72" s="88"/>
    </row>
    <row r="73" spans="1:10" ht="43.5" hidden="1" thickBot="1" x14ac:dyDescent="0.25">
      <c r="A73" s="63" t="s">
        <v>32</v>
      </c>
      <c r="B73" s="64"/>
      <c r="C73" s="64"/>
      <c r="D73" s="64"/>
      <c r="E73" s="65"/>
      <c r="F73" s="92" t="s">
        <v>13</v>
      </c>
      <c r="G73" s="93">
        <f>G53+G58+G63+G68</f>
        <v>245.6</v>
      </c>
      <c r="H73" s="93">
        <f t="shared" ref="H73:I73" si="21">H53+H58+H63+H68</f>
        <v>115</v>
      </c>
      <c r="I73" s="93">
        <f t="shared" si="21"/>
        <v>130.6</v>
      </c>
      <c r="J73" s="94"/>
    </row>
    <row r="74" spans="1:10" ht="29.25" hidden="1" thickBot="1" x14ac:dyDescent="0.25">
      <c r="A74" s="69"/>
      <c r="B74" s="70"/>
      <c r="C74" s="70"/>
      <c r="D74" s="70"/>
      <c r="E74" s="71"/>
      <c r="F74" s="66" t="s">
        <v>15</v>
      </c>
      <c r="G74" s="93">
        <f>G54+G59+G64+G69</f>
        <v>0</v>
      </c>
      <c r="H74" s="93">
        <f t="shared" ref="H74:I77" si="22">H54+H59+H64+H69</f>
        <v>0</v>
      </c>
      <c r="I74" s="93">
        <f t="shared" si="22"/>
        <v>0</v>
      </c>
      <c r="J74" s="95"/>
    </row>
    <row r="75" spans="1:10" ht="29.25" hidden="1" thickBot="1" x14ac:dyDescent="0.25">
      <c r="A75" s="69"/>
      <c r="B75" s="70"/>
      <c r="C75" s="70"/>
      <c r="D75" s="70"/>
      <c r="E75" s="71"/>
      <c r="F75" s="66" t="s">
        <v>16</v>
      </c>
      <c r="G75" s="93">
        <f>G55+G60+G65+G70</f>
        <v>0</v>
      </c>
      <c r="H75" s="93">
        <f t="shared" si="22"/>
        <v>0</v>
      </c>
      <c r="I75" s="93">
        <f t="shared" si="22"/>
        <v>0</v>
      </c>
      <c r="J75" s="95"/>
    </row>
    <row r="76" spans="1:10" ht="29.25" hidden="1" thickBot="1" x14ac:dyDescent="0.25">
      <c r="A76" s="69"/>
      <c r="B76" s="70"/>
      <c r="C76" s="70"/>
      <c r="D76" s="70"/>
      <c r="E76" s="71"/>
      <c r="F76" s="66" t="s">
        <v>17</v>
      </c>
      <c r="G76" s="93">
        <f>H76+I76</f>
        <v>0</v>
      </c>
      <c r="H76" s="93">
        <f t="shared" si="22"/>
        <v>0</v>
      </c>
      <c r="I76" s="93">
        <f t="shared" si="22"/>
        <v>0</v>
      </c>
      <c r="J76" s="95"/>
    </row>
    <row r="77" spans="1:10" ht="29.25" hidden="1" thickBot="1" x14ac:dyDescent="0.25">
      <c r="A77" s="73"/>
      <c r="B77" s="74"/>
      <c r="C77" s="74"/>
      <c r="D77" s="74"/>
      <c r="E77" s="75"/>
      <c r="F77" s="66" t="s">
        <v>19</v>
      </c>
      <c r="G77" s="93">
        <f>G57+G62+G67+G72</f>
        <v>245.6</v>
      </c>
      <c r="H77" s="93">
        <f t="shared" si="22"/>
        <v>115</v>
      </c>
      <c r="I77" s="93">
        <f t="shared" si="22"/>
        <v>130.6</v>
      </c>
      <c r="J77" s="96"/>
    </row>
    <row r="78" spans="1:10" ht="33" hidden="1" customHeight="1" thickBot="1" x14ac:dyDescent="0.25">
      <c r="A78" s="77" t="s">
        <v>43</v>
      </c>
      <c r="B78" s="78"/>
      <c r="C78" s="78"/>
      <c r="D78" s="78"/>
      <c r="E78" s="78"/>
      <c r="F78" s="78"/>
      <c r="G78" s="97"/>
      <c r="H78" s="97"/>
      <c r="I78" s="97"/>
      <c r="J78" s="79"/>
    </row>
    <row r="79" spans="1:10" ht="43.5" hidden="1" thickBot="1" x14ac:dyDescent="0.25">
      <c r="A79" s="58">
        <v>1</v>
      </c>
      <c r="B79" s="39" t="s">
        <v>44</v>
      </c>
      <c r="C79" s="39" t="s">
        <v>45</v>
      </c>
      <c r="D79" s="38" t="s">
        <v>166</v>
      </c>
      <c r="E79" s="38" t="s">
        <v>12</v>
      </c>
      <c r="F79" s="41" t="s">
        <v>13</v>
      </c>
      <c r="G79" s="22">
        <f>G80+G81+G82+G83</f>
        <v>600</v>
      </c>
      <c r="H79" s="52">
        <f>H80+H81+H82+H83</f>
        <v>300</v>
      </c>
      <c r="I79" s="52">
        <f>I80+I81+I82+I83</f>
        <v>300</v>
      </c>
      <c r="J79" s="39" t="s">
        <v>46</v>
      </c>
    </row>
    <row r="80" spans="1:10" ht="29.25" hidden="1" thickBot="1" x14ac:dyDescent="0.25">
      <c r="A80" s="59"/>
      <c r="B80" s="43"/>
      <c r="C80" s="43"/>
      <c r="D80" s="42"/>
      <c r="E80" s="42"/>
      <c r="F80" s="41" t="s">
        <v>15</v>
      </c>
      <c r="G80" s="22">
        <f>H80+I80</f>
        <v>0</v>
      </c>
      <c r="H80" s="52">
        <v>0</v>
      </c>
      <c r="I80" s="52">
        <v>0</v>
      </c>
      <c r="J80" s="43"/>
    </row>
    <row r="81" spans="1:10" ht="29.25" hidden="1" thickBot="1" x14ac:dyDescent="0.25">
      <c r="A81" s="59"/>
      <c r="B81" s="43"/>
      <c r="C81" s="43"/>
      <c r="D81" s="42"/>
      <c r="E81" s="42"/>
      <c r="F81" s="41" t="s">
        <v>16</v>
      </c>
      <c r="G81" s="22">
        <f>H81+I81</f>
        <v>0</v>
      </c>
      <c r="H81" s="52">
        <v>0</v>
      </c>
      <c r="I81" s="52">
        <v>0</v>
      </c>
      <c r="J81" s="43"/>
    </row>
    <row r="82" spans="1:10" ht="29.25" hidden="1" thickBot="1" x14ac:dyDescent="0.25">
      <c r="A82" s="59"/>
      <c r="B82" s="43"/>
      <c r="C82" s="43"/>
      <c r="D82" s="42"/>
      <c r="E82" s="42"/>
      <c r="F82" s="41" t="s">
        <v>17</v>
      </c>
      <c r="G82" s="22">
        <f>H82+I82</f>
        <v>0</v>
      </c>
      <c r="H82" s="52">
        <v>0</v>
      </c>
      <c r="I82" s="52">
        <v>0</v>
      </c>
      <c r="J82" s="43"/>
    </row>
    <row r="83" spans="1:10" ht="29.25" hidden="1" thickBot="1" x14ac:dyDescent="0.25">
      <c r="A83" s="59"/>
      <c r="B83" s="43"/>
      <c r="C83" s="47"/>
      <c r="D83" s="49"/>
      <c r="E83" s="49"/>
      <c r="F83" s="41" t="s">
        <v>19</v>
      </c>
      <c r="G83" s="22">
        <f>H83+I83</f>
        <v>600</v>
      </c>
      <c r="H83" s="52">
        <v>300</v>
      </c>
      <c r="I83" s="52">
        <v>300</v>
      </c>
      <c r="J83" s="47"/>
    </row>
    <row r="84" spans="1:10" ht="43.5" hidden="1" thickBot="1" x14ac:dyDescent="0.25">
      <c r="A84" s="59"/>
      <c r="B84" s="43"/>
      <c r="C84" s="39" t="s">
        <v>47</v>
      </c>
      <c r="D84" s="38" t="s">
        <v>167</v>
      </c>
      <c r="E84" s="38" t="s">
        <v>12</v>
      </c>
      <c r="F84" s="41" t="s">
        <v>13</v>
      </c>
      <c r="G84" s="22">
        <f>G85+G86+G88</f>
        <v>0</v>
      </c>
      <c r="H84" s="52">
        <f>H85+H86+H88</f>
        <v>0</v>
      </c>
      <c r="I84" s="52">
        <f>I85+I86+I88</f>
        <v>0</v>
      </c>
      <c r="J84" s="39" t="s">
        <v>48</v>
      </c>
    </row>
    <row r="85" spans="1:10" ht="29.25" hidden="1" thickBot="1" x14ac:dyDescent="0.25">
      <c r="A85" s="59"/>
      <c r="B85" s="43"/>
      <c r="C85" s="43"/>
      <c r="D85" s="42"/>
      <c r="E85" s="42"/>
      <c r="F85" s="41" t="s">
        <v>15</v>
      </c>
      <c r="G85" s="22">
        <f>H85+I85</f>
        <v>0</v>
      </c>
      <c r="H85" s="52">
        <v>0</v>
      </c>
      <c r="I85" s="52">
        <v>0</v>
      </c>
      <c r="J85" s="43"/>
    </row>
    <row r="86" spans="1:10" ht="29.25" hidden="1" thickBot="1" x14ac:dyDescent="0.25">
      <c r="A86" s="59"/>
      <c r="B86" s="43"/>
      <c r="C86" s="43"/>
      <c r="D86" s="42"/>
      <c r="E86" s="42"/>
      <c r="F86" s="41" t="s">
        <v>16</v>
      </c>
      <c r="G86" s="22">
        <f>H86+I86</f>
        <v>0</v>
      </c>
      <c r="H86" s="52">
        <v>0</v>
      </c>
      <c r="I86" s="52">
        <v>0</v>
      </c>
      <c r="J86" s="43"/>
    </row>
    <row r="87" spans="1:10" ht="29.25" hidden="1" thickBot="1" x14ac:dyDescent="0.25">
      <c r="A87" s="59"/>
      <c r="B87" s="43"/>
      <c r="C87" s="43"/>
      <c r="D87" s="42"/>
      <c r="E87" s="42"/>
      <c r="F87" s="41" t="s">
        <v>17</v>
      </c>
      <c r="G87" s="98" t="s">
        <v>18</v>
      </c>
      <c r="H87" s="99"/>
      <c r="I87" s="99"/>
      <c r="J87" s="43"/>
    </row>
    <row r="88" spans="1:10" ht="29.25" hidden="1" thickBot="1" x14ac:dyDescent="0.25">
      <c r="A88" s="59"/>
      <c r="B88" s="43"/>
      <c r="C88" s="47"/>
      <c r="D88" s="49"/>
      <c r="E88" s="49"/>
      <c r="F88" s="41" t="s">
        <v>19</v>
      </c>
      <c r="G88" s="22">
        <f>H88+I88</f>
        <v>0</v>
      </c>
      <c r="H88" s="52">
        <v>0</v>
      </c>
      <c r="I88" s="52">
        <v>0</v>
      </c>
      <c r="J88" s="47"/>
    </row>
    <row r="89" spans="1:10" ht="43.5" hidden="1" thickBot="1" x14ac:dyDescent="0.25">
      <c r="A89" s="59"/>
      <c r="B89" s="43"/>
      <c r="C89" s="39" t="s">
        <v>49</v>
      </c>
      <c r="D89" s="38" t="s">
        <v>167</v>
      </c>
      <c r="E89" s="38" t="s">
        <v>12</v>
      </c>
      <c r="F89" s="41" t="s">
        <v>13</v>
      </c>
      <c r="G89" s="22">
        <f>G90+G91+G93</f>
        <v>0</v>
      </c>
      <c r="H89" s="52">
        <f>H90+H91+H93</f>
        <v>0</v>
      </c>
      <c r="I89" s="52">
        <f>I90+I91+I93</f>
        <v>0</v>
      </c>
      <c r="J89" s="39" t="s">
        <v>50</v>
      </c>
    </row>
    <row r="90" spans="1:10" ht="29.25" hidden="1" thickBot="1" x14ac:dyDescent="0.25">
      <c r="A90" s="59"/>
      <c r="B90" s="43"/>
      <c r="C90" s="43"/>
      <c r="D90" s="42"/>
      <c r="E90" s="42"/>
      <c r="F90" s="41" t="s">
        <v>15</v>
      </c>
      <c r="G90" s="22">
        <f>H90+I90</f>
        <v>0</v>
      </c>
      <c r="H90" s="52">
        <v>0</v>
      </c>
      <c r="I90" s="52">
        <v>0</v>
      </c>
      <c r="J90" s="43"/>
    </row>
    <row r="91" spans="1:10" ht="29.25" hidden="1" thickBot="1" x14ac:dyDescent="0.25">
      <c r="A91" s="59"/>
      <c r="B91" s="43"/>
      <c r="C91" s="43"/>
      <c r="D91" s="42"/>
      <c r="E91" s="42"/>
      <c r="F91" s="41" t="s">
        <v>16</v>
      </c>
      <c r="G91" s="22">
        <f>H91+I91</f>
        <v>0</v>
      </c>
      <c r="H91" s="52">
        <v>0</v>
      </c>
      <c r="I91" s="52">
        <v>0</v>
      </c>
      <c r="J91" s="43"/>
    </row>
    <row r="92" spans="1:10" ht="29.25" hidden="1" thickBot="1" x14ac:dyDescent="0.25">
      <c r="A92" s="59"/>
      <c r="B92" s="43"/>
      <c r="C92" s="43"/>
      <c r="D92" s="42"/>
      <c r="E92" s="42"/>
      <c r="F92" s="41" t="s">
        <v>17</v>
      </c>
      <c r="G92" s="45" t="s">
        <v>18</v>
      </c>
      <c r="H92" s="46"/>
      <c r="I92" s="46"/>
      <c r="J92" s="43"/>
    </row>
    <row r="93" spans="1:10" ht="29.25" hidden="1" thickBot="1" x14ac:dyDescent="0.25">
      <c r="A93" s="59"/>
      <c r="B93" s="43"/>
      <c r="C93" s="47"/>
      <c r="D93" s="49"/>
      <c r="E93" s="49"/>
      <c r="F93" s="41" t="s">
        <v>19</v>
      </c>
      <c r="G93" s="22">
        <f>H93+I93</f>
        <v>0</v>
      </c>
      <c r="H93" s="52">
        <v>0</v>
      </c>
      <c r="I93" s="52">
        <v>0</v>
      </c>
      <c r="J93" s="47"/>
    </row>
    <row r="94" spans="1:10" ht="43.5" hidden="1" thickBot="1" x14ac:dyDescent="0.25">
      <c r="A94" s="59"/>
      <c r="B94" s="43"/>
      <c r="C94" s="39" t="s">
        <v>51</v>
      </c>
      <c r="D94" s="38" t="s">
        <v>167</v>
      </c>
      <c r="E94" s="38" t="s">
        <v>12</v>
      </c>
      <c r="F94" s="41" t="s">
        <v>13</v>
      </c>
      <c r="G94" s="22">
        <f>G95+G96+G97+G98</f>
        <v>1000</v>
      </c>
      <c r="H94" s="22">
        <f>H95+H96+H97+H98</f>
        <v>500</v>
      </c>
      <c r="I94" s="22">
        <f>I95+I96+I97+I98</f>
        <v>500</v>
      </c>
      <c r="J94" s="39" t="s">
        <v>52</v>
      </c>
    </row>
    <row r="95" spans="1:10" ht="29.25" hidden="1" thickBot="1" x14ac:dyDescent="0.25">
      <c r="A95" s="59"/>
      <c r="B95" s="43"/>
      <c r="C95" s="43"/>
      <c r="D95" s="42"/>
      <c r="E95" s="42"/>
      <c r="F95" s="41" t="s">
        <v>15</v>
      </c>
      <c r="G95" s="22">
        <f>H95+I95</f>
        <v>0</v>
      </c>
      <c r="H95" s="52">
        <v>0</v>
      </c>
      <c r="I95" s="52">
        <v>0</v>
      </c>
      <c r="J95" s="43"/>
    </row>
    <row r="96" spans="1:10" ht="29.25" hidden="1" thickBot="1" x14ac:dyDescent="0.25">
      <c r="A96" s="59"/>
      <c r="B96" s="43"/>
      <c r="C96" s="43"/>
      <c r="D96" s="42"/>
      <c r="E96" s="42"/>
      <c r="F96" s="41" t="s">
        <v>16</v>
      </c>
      <c r="G96" s="22">
        <f>H96+I96</f>
        <v>0</v>
      </c>
      <c r="H96" s="52">
        <v>0</v>
      </c>
      <c r="I96" s="52">
        <v>0</v>
      </c>
      <c r="J96" s="43"/>
    </row>
    <row r="97" spans="1:10" ht="29.25" hidden="1" thickBot="1" x14ac:dyDescent="0.25">
      <c r="A97" s="59"/>
      <c r="B97" s="43"/>
      <c r="C97" s="43"/>
      <c r="D97" s="42"/>
      <c r="E97" s="42"/>
      <c r="F97" s="41" t="s">
        <v>17</v>
      </c>
      <c r="G97" s="22">
        <f>H97+I97</f>
        <v>0</v>
      </c>
      <c r="H97" s="52">
        <v>0</v>
      </c>
      <c r="I97" s="52">
        <v>0</v>
      </c>
      <c r="J97" s="43"/>
    </row>
    <row r="98" spans="1:10" ht="29.25" hidden="1" thickBot="1" x14ac:dyDescent="0.25">
      <c r="A98" s="59"/>
      <c r="B98" s="43"/>
      <c r="C98" s="47"/>
      <c r="D98" s="49"/>
      <c r="E98" s="49"/>
      <c r="F98" s="41" t="s">
        <v>19</v>
      </c>
      <c r="G98" s="22">
        <f>H98+I98</f>
        <v>1000</v>
      </c>
      <c r="H98" s="52">
        <v>500</v>
      </c>
      <c r="I98" s="52">
        <v>500</v>
      </c>
      <c r="J98" s="47"/>
    </row>
    <row r="99" spans="1:10" ht="43.5" hidden="1" thickBot="1" x14ac:dyDescent="0.25">
      <c r="A99" s="59"/>
      <c r="B99" s="43"/>
      <c r="C99" s="39" t="s">
        <v>53</v>
      </c>
      <c r="D99" s="40" t="s">
        <v>167</v>
      </c>
      <c r="E99" s="38" t="s">
        <v>12</v>
      </c>
      <c r="F99" s="41" t="s">
        <v>13</v>
      </c>
      <c r="G99" s="22">
        <f>G100+G101+G102+G103</f>
        <v>0</v>
      </c>
      <c r="H99" s="52">
        <f>H100+H101+H102+H103</f>
        <v>0</v>
      </c>
      <c r="I99" s="52">
        <f>I100+I101+I102+I103</f>
        <v>0</v>
      </c>
      <c r="J99" s="39" t="s">
        <v>54</v>
      </c>
    </row>
    <row r="100" spans="1:10" ht="29.25" hidden="1" thickBot="1" x14ac:dyDescent="0.25">
      <c r="A100" s="59"/>
      <c r="B100" s="43"/>
      <c r="C100" s="43"/>
      <c r="D100" s="44"/>
      <c r="E100" s="42"/>
      <c r="F100" s="41" t="s">
        <v>15</v>
      </c>
      <c r="G100" s="22">
        <f>H100+I100</f>
        <v>0</v>
      </c>
      <c r="H100" s="52">
        <v>0</v>
      </c>
      <c r="I100" s="52">
        <v>0</v>
      </c>
      <c r="J100" s="43"/>
    </row>
    <row r="101" spans="1:10" ht="29.25" hidden="1" thickBot="1" x14ac:dyDescent="0.25">
      <c r="A101" s="59"/>
      <c r="B101" s="43"/>
      <c r="C101" s="43"/>
      <c r="D101" s="44"/>
      <c r="E101" s="42"/>
      <c r="F101" s="41" t="s">
        <v>16</v>
      </c>
      <c r="G101" s="22">
        <f>H101+I101</f>
        <v>0</v>
      </c>
      <c r="H101" s="52">
        <v>0</v>
      </c>
      <c r="I101" s="52">
        <v>0</v>
      </c>
      <c r="J101" s="43"/>
    </row>
    <row r="102" spans="1:10" ht="29.25" hidden="1" thickBot="1" x14ac:dyDescent="0.25">
      <c r="A102" s="59"/>
      <c r="B102" s="43"/>
      <c r="C102" s="43"/>
      <c r="D102" s="44"/>
      <c r="E102" s="42"/>
      <c r="F102" s="41" t="s">
        <v>17</v>
      </c>
      <c r="G102" s="22">
        <f>H102+I102</f>
        <v>0</v>
      </c>
      <c r="H102" s="52">
        <v>0</v>
      </c>
      <c r="I102" s="52">
        <v>0</v>
      </c>
      <c r="J102" s="43"/>
    </row>
    <row r="103" spans="1:10" ht="29.25" hidden="1" thickBot="1" x14ac:dyDescent="0.25">
      <c r="A103" s="59"/>
      <c r="B103" s="43"/>
      <c r="C103" s="47"/>
      <c r="D103" s="48"/>
      <c r="E103" s="49"/>
      <c r="F103" s="41" t="s">
        <v>19</v>
      </c>
      <c r="G103" s="22">
        <f>H103+I103</f>
        <v>0</v>
      </c>
      <c r="H103" s="52">
        <v>0</v>
      </c>
      <c r="I103" s="52">
        <v>0</v>
      </c>
      <c r="J103" s="47"/>
    </row>
    <row r="104" spans="1:10" ht="43.5" hidden="1" thickBot="1" x14ac:dyDescent="0.25">
      <c r="A104" s="59"/>
      <c r="B104" s="43"/>
      <c r="C104" s="39" t="s">
        <v>55</v>
      </c>
      <c r="D104" s="40" t="s">
        <v>167</v>
      </c>
      <c r="E104" s="38" t="s">
        <v>12</v>
      </c>
      <c r="F104" s="41" t="s">
        <v>13</v>
      </c>
      <c r="G104" s="22">
        <f>G105+G106+G107+G108</f>
        <v>200</v>
      </c>
      <c r="H104" s="52">
        <f>H105+H106+H107+H108</f>
        <v>100</v>
      </c>
      <c r="I104" s="52">
        <f>I105+I106+I107+I108</f>
        <v>100</v>
      </c>
      <c r="J104" s="51"/>
    </row>
    <row r="105" spans="1:10" ht="29.25" hidden="1" thickBot="1" x14ac:dyDescent="0.25">
      <c r="A105" s="59"/>
      <c r="B105" s="43"/>
      <c r="C105" s="43"/>
      <c r="D105" s="44"/>
      <c r="E105" s="42"/>
      <c r="F105" s="41" t="s">
        <v>15</v>
      </c>
      <c r="G105" s="22">
        <f>H105+I105</f>
        <v>0</v>
      </c>
      <c r="H105" s="52">
        <v>0</v>
      </c>
      <c r="I105" s="52">
        <v>0</v>
      </c>
      <c r="J105" s="53"/>
    </row>
    <row r="106" spans="1:10" ht="29.25" hidden="1" thickBot="1" x14ac:dyDescent="0.25">
      <c r="A106" s="59"/>
      <c r="B106" s="43"/>
      <c r="C106" s="43"/>
      <c r="D106" s="44"/>
      <c r="E106" s="42"/>
      <c r="F106" s="41" t="s">
        <v>16</v>
      </c>
      <c r="G106" s="22">
        <f>H106+I106</f>
        <v>0</v>
      </c>
      <c r="H106" s="52">
        <v>0</v>
      </c>
      <c r="I106" s="52">
        <v>0</v>
      </c>
      <c r="J106" s="53"/>
    </row>
    <row r="107" spans="1:10" ht="29.25" hidden="1" thickBot="1" x14ac:dyDescent="0.25">
      <c r="A107" s="59"/>
      <c r="B107" s="43"/>
      <c r="C107" s="43"/>
      <c r="D107" s="44"/>
      <c r="E107" s="42"/>
      <c r="F107" s="41" t="s">
        <v>17</v>
      </c>
      <c r="G107" s="22">
        <f>H107+I107</f>
        <v>0</v>
      </c>
      <c r="H107" s="52">
        <v>0</v>
      </c>
      <c r="I107" s="52">
        <v>0</v>
      </c>
      <c r="J107" s="53"/>
    </row>
    <row r="108" spans="1:10" ht="29.25" hidden="1" thickBot="1" x14ac:dyDescent="0.25">
      <c r="A108" s="60"/>
      <c r="B108" s="47"/>
      <c r="C108" s="47"/>
      <c r="D108" s="48"/>
      <c r="E108" s="49"/>
      <c r="F108" s="41" t="s">
        <v>19</v>
      </c>
      <c r="G108" s="22">
        <f>H108+I108</f>
        <v>200</v>
      </c>
      <c r="H108" s="52">
        <v>100</v>
      </c>
      <c r="I108" s="52">
        <v>100</v>
      </c>
      <c r="J108" s="54"/>
    </row>
    <row r="109" spans="1:10" ht="31.9" hidden="1" customHeight="1" thickBot="1" x14ac:dyDescent="0.25">
      <c r="A109" s="100" t="s">
        <v>32</v>
      </c>
      <c r="B109" s="101"/>
      <c r="C109" s="101"/>
      <c r="D109" s="101"/>
      <c r="E109" s="102"/>
      <c r="F109" s="66" t="s">
        <v>13</v>
      </c>
      <c r="G109" s="103">
        <f>G79+G84+G89+G94+G99+G104</f>
        <v>1800</v>
      </c>
      <c r="H109" s="103">
        <f t="shared" ref="H109:I109" si="23">H79+H84+H89+H94+H99+H104</f>
        <v>900</v>
      </c>
      <c r="I109" s="103">
        <f t="shared" si="23"/>
        <v>900</v>
      </c>
      <c r="J109" s="68"/>
    </row>
    <row r="110" spans="1:10" ht="29.25" hidden="1" thickBot="1" x14ac:dyDescent="0.25">
      <c r="A110" s="104"/>
      <c r="B110" s="105"/>
      <c r="C110" s="105"/>
      <c r="D110" s="105"/>
      <c r="E110" s="106"/>
      <c r="F110" s="66" t="s">
        <v>15</v>
      </c>
      <c r="G110" s="103">
        <f>G80+G85+G90+G95+G100+G105</f>
        <v>0</v>
      </c>
      <c r="H110" s="103">
        <f t="shared" ref="H110:I110" si="24">H80+H85+H90+H95+H100+H105</f>
        <v>0</v>
      </c>
      <c r="I110" s="103">
        <f t="shared" si="24"/>
        <v>0</v>
      </c>
      <c r="J110" s="72"/>
    </row>
    <row r="111" spans="1:10" ht="29.25" hidden="1" thickBot="1" x14ac:dyDescent="0.25">
      <c r="A111" s="104"/>
      <c r="B111" s="105"/>
      <c r="C111" s="105"/>
      <c r="D111" s="105"/>
      <c r="E111" s="106"/>
      <c r="F111" s="66" t="s">
        <v>16</v>
      </c>
      <c r="G111" s="103">
        <f t="shared" ref="G111:I111" si="25">G81+G86+G91+G96+G101+G106</f>
        <v>0</v>
      </c>
      <c r="H111" s="103">
        <f t="shared" si="25"/>
        <v>0</v>
      </c>
      <c r="I111" s="103">
        <f t="shared" si="25"/>
        <v>0</v>
      </c>
      <c r="J111" s="72"/>
    </row>
    <row r="112" spans="1:10" ht="29.25" hidden="1" thickBot="1" x14ac:dyDescent="0.25">
      <c r="A112" s="104"/>
      <c r="B112" s="105"/>
      <c r="C112" s="105"/>
      <c r="D112" s="105"/>
      <c r="E112" s="106"/>
      <c r="F112" s="66" t="s">
        <v>17</v>
      </c>
      <c r="G112" s="103">
        <f>H112+I112</f>
        <v>0</v>
      </c>
      <c r="H112" s="103">
        <f>H82+H87+H92+H97+H102+H107</f>
        <v>0</v>
      </c>
      <c r="I112" s="103">
        <f t="shared" ref="I112" si="26">I82+I87+I92+I97+I102+I107</f>
        <v>0</v>
      </c>
      <c r="J112" s="72"/>
    </row>
    <row r="113" spans="1:12" ht="29.25" hidden="1" thickBot="1" x14ac:dyDescent="0.25">
      <c r="A113" s="107"/>
      <c r="B113" s="108"/>
      <c r="C113" s="108"/>
      <c r="D113" s="108"/>
      <c r="E113" s="109"/>
      <c r="F113" s="66" t="s">
        <v>19</v>
      </c>
      <c r="G113" s="103">
        <f t="shared" ref="G113:I113" si="27">G83+G88+G93+G98+G103+G108</f>
        <v>1800</v>
      </c>
      <c r="H113" s="103">
        <f t="shared" si="27"/>
        <v>900</v>
      </c>
      <c r="I113" s="103">
        <f t="shared" si="27"/>
        <v>900</v>
      </c>
      <c r="J113" s="76"/>
    </row>
    <row r="114" spans="1:12" ht="20.45" customHeight="1" thickBot="1" x14ac:dyDescent="0.25">
      <c r="A114" s="77" t="s">
        <v>169</v>
      </c>
      <c r="B114" s="78"/>
      <c r="C114" s="78"/>
      <c r="D114" s="78"/>
      <c r="E114" s="78"/>
      <c r="F114" s="110"/>
      <c r="G114" s="110"/>
      <c r="H114" s="110"/>
      <c r="I114" s="110"/>
      <c r="J114" s="79"/>
    </row>
    <row r="115" spans="1:12" ht="31.9" customHeight="1" thickBot="1" x14ac:dyDescent="0.25">
      <c r="A115" s="58">
        <v>1</v>
      </c>
      <c r="B115" s="55" t="s">
        <v>56</v>
      </c>
      <c r="C115" s="55" t="s">
        <v>57</v>
      </c>
      <c r="D115" s="40" t="s">
        <v>170</v>
      </c>
      <c r="E115" s="40" t="s">
        <v>12</v>
      </c>
      <c r="F115" s="111" t="s">
        <v>13</v>
      </c>
      <c r="G115" s="112">
        <f t="shared" ref="G115:G124" si="28">H115+I115</f>
        <v>17359.400000000001</v>
      </c>
      <c r="H115" s="113">
        <f>H116+H118+H119+H117</f>
        <v>8859.4</v>
      </c>
      <c r="I115" s="113">
        <f t="shared" ref="I115" si="29">I116+I118+I119+I117</f>
        <v>8500</v>
      </c>
      <c r="J115" s="114" t="s">
        <v>144</v>
      </c>
    </row>
    <row r="116" spans="1:12" ht="29.25" thickBot="1" x14ac:dyDescent="0.25">
      <c r="A116" s="59"/>
      <c r="B116" s="56"/>
      <c r="C116" s="56"/>
      <c r="D116" s="44"/>
      <c r="E116" s="44"/>
      <c r="F116" s="115" t="s">
        <v>15</v>
      </c>
      <c r="G116" s="116">
        <f t="shared" si="28"/>
        <v>7000</v>
      </c>
      <c r="H116" s="113">
        <v>3500</v>
      </c>
      <c r="I116" s="113">
        <v>3500</v>
      </c>
      <c r="J116" s="117"/>
    </row>
    <row r="117" spans="1:12" ht="29.25" thickBot="1" x14ac:dyDescent="0.25">
      <c r="A117" s="59"/>
      <c r="B117" s="56"/>
      <c r="C117" s="56"/>
      <c r="D117" s="44"/>
      <c r="E117" s="44"/>
      <c r="F117" s="115" t="s">
        <v>16</v>
      </c>
      <c r="G117" s="112">
        <f t="shared" si="28"/>
        <v>0</v>
      </c>
      <c r="H117" s="113">
        <v>0</v>
      </c>
      <c r="I117" s="113">
        <v>0</v>
      </c>
      <c r="J117" s="117"/>
    </row>
    <row r="118" spans="1:12" ht="29.25" thickBot="1" x14ac:dyDescent="0.25">
      <c r="A118" s="59"/>
      <c r="B118" s="56"/>
      <c r="C118" s="56"/>
      <c r="D118" s="44"/>
      <c r="E118" s="44"/>
      <c r="F118" s="115" t="s">
        <v>17</v>
      </c>
      <c r="G118" s="112">
        <f t="shared" si="28"/>
        <v>1959.4</v>
      </c>
      <c r="H118" s="113">
        <v>1159.4000000000001</v>
      </c>
      <c r="I118" s="113">
        <v>800</v>
      </c>
      <c r="J118" s="117"/>
    </row>
    <row r="119" spans="1:12" ht="29.25" thickBot="1" x14ac:dyDescent="0.25">
      <c r="A119" s="59"/>
      <c r="B119" s="56"/>
      <c r="C119" s="57"/>
      <c r="D119" s="48"/>
      <c r="E119" s="48"/>
      <c r="F119" s="118" t="s">
        <v>19</v>
      </c>
      <c r="G119" s="119">
        <f t="shared" si="28"/>
        <v>8400</v>
      </c>
      <c r="H119" s="113">
        <v>4200</v>
      </c>
      <c r="I119" s="113">
        <v>4200</v>
      </c>
      <c r="J119" s="117"/>
    </row>
    <row r="120" spans="1:12" ht="43.5" thickBot="1" x14ac:dyDescent="0.25">
      <c r="A120" s="59"/>
      <c r="B120" s="56"/>
      <c r="C120" s="55" t="s">
        <v>145</v>
      </c>
      <c r="D120" s="40" t="s">
        <v>170</v>
      </c>
      <c r="E120" s="40" t="s">
        <v>12</v>
      </c>
      <c r="F120" s="120" t="s">
        <v>13</v>
      </c>
      <c r="G120" s="116">
        <f t="shared" si="28"/>
        <v>6571.0559999999996</v>
      </c>
      <c r="H120" s="121">
        <f t="shared" ref="H120" si="30">H121+H122+H123+H124</f>
        <v>2000</v>
      </c>
      <c r="I120" s="121">
        <f>I121+I122+I123+I124</f>
        <v>4571.0559999999996</v>
      </c>
      <c r="J120" s="117"/>
    </row>
    <row r="121" spans="1:12" ht="29.25" thickBot="1" x14ac:dyDescent="0.25">
      <c r="A121" s="59"/>
      <c r="B121" s="56"/>
      <c r="C121" s="56"/>
      <c r="D121" s="44"/>
      <c r="E121" s="44"/>
      <c r="F121" s="111" t="s">
        <v>15</v>
      </c>
      <c r="G121" s="112">
        <f t="shared" si="28"/>
        <v>0</v>
      </c>
      <c r="H121" s="113">
        <v>0</v>
      </c>
      <c r="I121" s="113">
        <v>0</v>
      </c>
      <c r="J121" s="117"/>
    </row>
    <row r="122" spans="1:12" ht="29.25" thickBot="1" x14ac:dyDescent="0.25">
      <c r="A122" s="59"/>
      <c r="B122" s="56"/>
      <c r="C122" s="56"/>
      <c r="D122" s="44"/>
      <c r="E122" s="44"/>
      <c r="F122" s="111" t="s">
        <v>16</v>
      </c>
      <c r="G122" s="116">
        <f t="shared" si="28"/>
        <v>0</v>
      </c>
      <c r="H122" s="113">
        <v>0</v>
      </c>
      <c r="I122" s="113">
        <v>0</v>
      </c>
      <c r="J122" s="117"/>
      <c r="L122" s="7"/>
    </row>
    <row r="123" spans="1:12" ht="29.25" thickBot="1" x14ac:dyDescent="0.25">
      <c r="A123" s="59"/>
      <c r="B123" s="56"/>
      <c r="C123" s="56"/>
      <c r="D123" s="44"/>
      <c r="E123" s="44"/>
      <c r="F123" s="115" t="s">
        <v>17</v>
      </c>
      <c r="G123" s="122">
        <f t="shared" si="28"/>
        <v>6571.0559999999996</v>
      </c>
      <c r="H123" s="113">
        <v>2000</v>
      </c>
      <c r="I123" s="123">
        <f>4131.7+151.766+27.3+95+165.29</f>
        <v>4571.0559999999996</v>
      </c>
      <c r="J123" s="117"/>
    </row>
    <row r="124" spans="1:12" ht="29.25" thickBot="1" x14ac:dyDescent="0.25">
      <c r="A124" s="60"/>
      <c r="B124" s="57"/>
      <c r="C124" s="57"/>
      <c r="D124" s="48"/>
      <c r="E124" s="48"/>
      <c r="F124" s="124" t="s">
        <v>19</v>
      </c>
      <c r="G124" s="125">
        <f t="shared" si="28"/>
        <v>0</v>
      </c>
      <c r="H124" s="113"/>
      <c r="I124" s="113"/>
      <c r="J124" s="126"/>
    </row>
    <row r="125" spans="1:12" ht="31.9" customHeight="1" thickBot="1" x14ac:dyDescent="0.25">
      <c r="A125" s="100" t="s">
        <v>32</v>
      </c>
      <c r="B125" s="101"/>
      <c r="C125" s="101"/>
      <c r="D125" s="101"/>
      <c r="E125" s="101"/>
      <c r="F125" s="127" t="s">
        <v>13</v>
      </c>
      <c r="G125" s="128">
        <f>G115+G120</f>
        <v>23930.456000000002</v>
      </c>
      <c r="H125" s="128">
        <f t="shared" ref="H125:I125" si="31">H115+H120</f>
        <v>10859.4</v>
      </c>
      <c r="I125" s="128">
        <f t="shared" si="31"/>
        <v>13071.056</v>
      </c>
      <c r="J125" s="68"/>
    </row>
    <row r="126" spans="1:12" ht="29.25" thickBot="1" x14ac:dyDescent="0.25">
      <c r="A126" s="104"/>
      <c r="B126" s="105"/>
      <c r="C126" s="105"/>
      <c r="D126" s="105"/>
      <c r="E126" s="105"/>
      <c r="F126" s="129" t="s">
        <v>15</v>
      </c>
      <c r="G126" s="128">
        <f t="shared" ref="G126:I126" si="32">G116+G121</f>
        <v>7000</v>
      </c>
      <c r="H126" s="128">
        <f t="shared" si="32"/>
        <v>3500</v>
      </c>
      <c r="I126" s="128">
        <f t="shared" si="32"/>
        <v>3500</v>
      </c>
      <c r="J126" s="72"/>
    </row>
    <row r="127" spans="1:12" ht="29.25" thickBot="1" x14ac:dyDescent="0.25">
      <c r="A127" s="104"/>
      <c r="B127" s="105"/>
      <c r="C127" s="105"/>
      <c r="D127" s="105"/>
      <c r="E127" s="105"/>
      <c r="F127" s="130" t="s">
        <v>16</v>
      </c>
      <c r="G127" s="128">
        <f t="shared" ref="G127:I127" si="33">G117+G122</f>
        <v>0</v>
      </c>
      <c r="H127" s="128">
        <f t="shared" si="33"/>
        <v>0</v>
      </c>
      <c r="I127" s="128">
        <f t="shared" si="33"/>
        <v>0</v>
      </c>
      <c r="J127" s="72"/>
    </row>
    <row r="128" spans="1:12" ht="29.25" thickBot="1" x14ac:dyDescent="0.25">
      <c r="A128" s="104"/>
      <c r="B128" s="105"/>
      <c r="C128" s="105"/>
      <c r="D128" s="105"/>
      <c r="E128" s="105"/>
      <c r="F128" s="130" t="s">
        <v>17</v>
      </c>
      <c r="G128" s="128">
        <f t="shared" ref="G128:I128" si="34">G118+G123</f>
        <v>8530.4560000000001</v>
      </c>
      <c r="H128" s="128">
        <f t="shared" si="34"/>
        <v>3159.4</v>
      </c>
      <c r="I128" s="128">
        <f t="shared" si="34"/>
        <v>5371.0559999999996</v>
      </c>
      <c r="J128" s="72"/>
    </row>
    <row r="129" spans="1:10" ht="29.25" thickBot="1" x14ac:dyDescent="0.25">
      <c r="A129" s="104"/>
      <c r="B129" s="105"/>
      <c r="C129" s="105"/>
      <c r="D129" s="105"/>
      <c r="E129" s="105"/>
      <c r="F129" s="131" t="s">
        <v>19</v>
      </c>
      <c r="G129" s="128">
        <f t="shared" ref="G129:I129" si="35">G119+G124</f>
        <v>8400</v>
      </c>
      <c r="H129" s="128">
        <f t="shared" si="35"/>
        <v>4200</v>
      </c>
      <c r="I129" s="128">
        <f t="shared" si="35"/>
        <v>4200</v>
      </c>
      <c r="J129" s="72"/>
    </row>
    <row r="130" spans="1:10" ht="24" hidden="1" customHeight="1" thickBot="1" x14ac:dyDescent="0.25">
      <c r="A130" s="77" t="s">
        <v>171</v>
      </c>
      <c r="B130" s="78"/>
      <c r="C130" s="78"/>
      <c r="D130" s="78"/>
      <c r="E130" s="78"/>
      <c r="F130" s="78"/>
      <c r="G130" s="78"/>
      <c r="H130" s="78"/>
      <c r="I130" s="78"/>
      <c r="J130" s="79"/>
    </row>
    <row r="131" spans="1:10" ht="47.45" hidden="1" customHeight="1" thickBot="1" x14ac:dyDescent="0.25">
      <c r="A131" s="58">
        <v>1</v>
      </c>
      <c r="B131" s="39" t="s">
        <v>58</v>
      </c>
      <c r="C131" s="39" t="s">
        <v>146</v>
      </c>
      <c r="D131" s="40" t="s">
        <v>167</v>
      </c>
      <c r="E131" s="38" t="s">
        <v>12</v>
      </c>
      <c r="F131" s="41" t="s">
        <v>13</v>
      </c>
      <c r="G131" s="132">
        <f>G133+G134+G135</f>
        <v>200</v>
      </c>
      <c r="H131" s="132">
        <f t="shared" ref="H131:I131" si="36">H133+H134+H135</f>
        <v>100</v>
      </c>
      <c r="I131" s="132">
        <f t="shared" si="36"/>
        <v>100</v>
      </c>
      <c r="J131" s="133" t="s">
        <v>60</v>
      </c>
    </row>
    <row r="132" spans="1:10" ht="29.25" hidden="1" thickBot="1" x14ac:dyDescent="0.25">
      <c r="A132" s="59"/>
      <c r="B132" s="43"/>
      <c r="C132" s="43"/>
      <c r="D132" s="44"/>
      <c r="E132" s="42"/>
      <c r="F132" s="41" t="s">
        <v>15</v>
      </c>
      <c r="G132" s="45" t="s">
        <v>18</v>
      </c>
      <c r="H132" s="46"/>
      <c r="I132" s="46"/>
      <c r="J132" s="134"/>
    </row>
    <row r="133" spans="1:10" ht="29.25" hidden="1" thickBot="1" x14ac:dyDescent="0.25">
      <c r="A133" s="59"/>
      <c r="B133" s="43"/>
      <c r="C133" s="43"/>
      <c r="D133" s="44"/>
      <c r="E133" s="42"/>
      <c r="F133" s="41" t="s">
        <v>16</v>
      </c>
      <c r="G133" s="135">
        <f>H133+I133</f>
        <v>0</v>
      </c>
      <c r="H133" s="136">
        <v>0</v>
      </c>
      <c r="I133" s="52">
        <v>0</v>
      </c>
      <c r="J133" s="134"/>
    </row>
    <row r="134" spans="1:10" ht="29.25" hidden="1" thickBot="1" x14ac:dyDescent="0.25">
      <c r="A134" s="59"/>
      <c r="B134" s="43"/>
      <c r="C134" s="43"/>
      <c r="D134" s="44"/>
      <c r="E134" s="42"/>
      <c r="F134" s="41" t="s">
        <v>17</v>
      </c>
      <c r="G134" s="135">
        <f t="shared" ref="G134:G135" si="37">H134+I134</f>
        <v>200</v>
      </c>
      <c r="H134" s="86">
        <v>100</v>
      </c>
      <c r="I134" s="137">
        <v>100</v>
      </c>
      <c r="J134" s="134"/>
    </row>
    <row r="135" spans="1:10" ht="29.25" hidden="1" thickBot="1" x14ac:dyDescent="0.25">
      <c r="A135" s="59"/>
      <c r="B135" s="43"/>
      <c r="C135" s="47"/>
      <c r="D135" s="48"/>
      <c r="E135" s="49"/>
      <c r="F135" s="41" t="s">
        <v>19</v>
      </c>
      <c r="G135" s="135">
        <f t="shared" si="37"/>
        <v>0</v>
      </c>
      <c r="H135" s="138">
        <v>0</v>
      </c>
      <c r="I135" s="52">
        <v>0</v>
      </c>
      <c r="J135" s="134"/>
    </row>
    <row r="136" spans="1:10" ht="43.5" hidden="1" thickBot="1" x14ac:dyDescent="0.25">
      <c r="A136" s="59"/>
      <c r="B136" s="43"/>
      <c r="C136" s="39" t="s">
        <v>147</v>
      </c>
      <c r="D136" s="40" t="s">
        <v>167</v>
      </c>
      <c r="E136" s="38" t="s">
        <v>12</v>
      </c>
      <c r="F136" s="41" t="s">
        <v>13</v>
      </c>
      <c r="G136" s="22">
        <f>G137+G138+G140</f>
        <v>600</v>
      </c>
      <c r="H136" s="22">
        <f>H137+H138+H140</f>
        <v>300</v>
      </c>
      <c r="I136" s="22">
        <f>I137+I138+I140</f>
        <v>300</v>
      </c>
      <c r="J136" s="134"/>
    </row>
    <row r="137" spans="1:10" ht="29.25" hidden="1" thickBot="1" x14ac:dyDescent="0.25">
      <c r="A137" s="59"/>
      <c r="B137" s="43"/>
      <c r="C137" s="43"/>
      <c r="D137" s="44"/>
      <c r="E137" s="42"/>
      <c r="F137" s="41" t="s">
        <v>15</v>
      </c>
      <c r="G137" s="22">
        <f>H137+I137</f>
        <v>0</v>
      </c>
      <c r="H137" s="52">
        <v>0</v>
      </c>
      <c r="I137" s="52">
        <v>0</v>
      </c>
      <c r="J137" s="134"/>
    </row>
    <row r="138" spans="1:10" ht="29.25" hidden="1" thickBot="1" x14ac:dyDescent="0.25">
      <c r="A138" s="59"/>
      <c r="B138" s="43"/>
      <c r="C138" s="43"/>
      <c r="D138" s="44"/>
      <c r="E138" s="42"/>
      <c r="F138" s="41" t="s">
        <v>16</v>
      </c>
      <c r="G138" s="22">
        <f>H138+I138</f>
        <v>0</v>
      </c>
      <c r="H138" s="52">
        <v>0</v>
      </c>
      <c r="I138" s="52">
        <v>0</v>
      </c>
      <c r="J138" s="134"/>
    </row>
    <row r="139" spans="1:10" ht="29.25" hidden="1" thickBot="1" x14ac:dyDescent="0.25">
      <c r="A139" s="59"/>
      <c r="B139" s="43"/>
      <c r="C139" s="43"/>
      <c r="D139" s="44"/>
      <c r="E139" s="42"/>
      <c r="F139" s="41" t="s">
        <v>17</v>
      </c>
      <c r="G139" s="45" t="s">
        <v>18</v>
      </c>
      <c r="H139" s="46"/>
      <c r="I139" s="46"/>
      <c r="J139" s="134"/>
    </row>
    <row r="140" spans="1:10" ht="29.25" hidden="1" thickBot="1" x14ac:dyDescent="0.25">
      <c r="A140" s="59"/>
      <c r="B140" s="43"/>
      <c r="C140" s="43"/>
      <c r="D140" s="44"/>
      <c r="E140" s="42"/>
      <c r="F140" s="41" t="s">
        <v>19</v>
      </c>
      <c r="G140" s="22">
        <f>H140+I140</f>
        <v>600</v>
      </c>
      <c r="H140" s="52">
        <v>300</v>
      </c>
      <c r="I140" s="52">
        <v>300</v>
      </c>
      <c r="J140" s="134"/>
    </row>
    <row r="141" spans="1:10" ht="31.9" hidden="1" customHeight="1" thickBot="1" x14ac:dyDescent="0.25">
      <c r="A141" s="139"/>
      <c r="B141" s="43"/>
      <c r="C141" s="39" t="s">
        <v>59</v>
      </c>
      <c r="D141" s="40" t="s">
        <v>167</v>
      </c>
      <c r="E141" s="38" t="s">
        <v>12</v>
      </c>
      <c r="F141" s="41" t="s">
        <v>13</v>
      </c>
      <c r="G141" s="22">
        <f>G142+G143+G145</f>
        <v>0</v>
      </c>
      <c r="H141" s="22">
        <f t="shared" ref="H141:I141" si="38">H142+H143+H145</f>
        <v>0</v>
      </c>
      <c r="I141" s="22">
        <f t="shared" si="38"/>
        <v>0</v>
      </c>
      <c r="J141" s="134"/>
    </row>
    <row r="142" spans="1:10" ht="29.25" hidden="1" thickBot="1" x14ac:dyDescent="0.25">
      <c r="A142" s="139"/>
      <c r="B142" s="43"/>
      <c r="C142" s="43"/>
      <c r="D142" s="44"/>
      <c r="E142" s="42"/>
      <c r="F142" s="41" t="s">
        <v>15</v>
      </c>
      <c r="G142" s="22">
        <f>H142+I142</f>
        <v>0</v>
      </c>
      <c r="H142" s="52">
        <v>0</v>
      </c>
      <c r="I142" s="52">
        <v>0</v>
      </c>
      <c r="J142" s="134"/>
    </row>
    <row r="143" spans="1:10" ht="29.25" hidden="1" thickBot="1" x14ac:dyDescent="0.25">
      <c r="A143" s="139"/>
      <c r="B143" s="43"/>
      <c r="C143" s="43"/>
      <c r="D143" s="44"/>
      <c r="E143" s="42"/>
      <c r="F143" s="41" t="s">
        <v>16</v>
      </c>
      <c r="G143" s="22">
        <f>H143+I143</f>
        <v>0</v>
      </c>
      <c r="H143" s="52">
        <v>0</v>
      </c>
      <c r="I143" s="52">
        <v>0</v>
      </c>
      <c r="J143" s="134"/>
    </row>
    <row r="144" spans="1:10" ht="29.25" hidden="1" thickBot="1" x14ac:dyDescent="0.25">
      <c r="A144" s="139"/>
      <c r="B144" s="43"/>
      <c r="C144" s="43"/>
      <c r="D144" s="44"/>
      <c r="E144" s="42"/>
      <c r="F144" s="41" t="s">
        <v>17</v>
      </c>
      <c r="G144" s="45" t="s">
        <v>18</v>
      </c>
      <c r="H144" s="46"/>
      <c r="I144" s="46"/>
      <c r="J144" s="134"/>
    </row>
    <row r="145" spans="1:10" ht="29.25" hidden="1" thickBot="1" x14ac:dyDescent="0.25">
      <c r="A145" s="139"/>
      <c r="B145" s="43"/>
      <c r="C145" s="47"/>
      <c r="D145" s="48"/>
      <c r="E145" s="49"/>
      <c r="F145" s="41" t="s">
        <v>19</v>
      </c>
      <c r="G145" s="22">
        <f>H145+I145</f>
        <v>0</v>
      </c>
      <c r="H145" s="52">
        <v>0</v>
      </c>
      <c r="I145" s="52">
        <v>0</v>
      </c>
      <c r="J145" s="134"/>
    </row>
    <row r="146" spans="1:10" ht="43.5" hidden="1" thickBot="1" x14ac:dyDescent="0.25">
      <c r="A146" s="139"/>
      <c r="B146" s="43"/>
      <c r="C146" s="39" t="s">
        <v>61</v>
      </c>
      <c r="D146" s="140" t="s">
        <v>167</v>
      </c>
      <c r="E146" s="38" t="s">
        <v>12</v>
      </c>
      <c r="F146" s="41" t="s">
        <v>13</v>
      </c>
      <c r="G146" s="22">
        <f>G147+G148+G150</f>
        <v>0</v>
      </c>
      <c r="H146" s="22">
        <f t="shared" ref="H146:I146" si="39">H147+H148+H150</f>
        <v>0</v>
      </c>
      <c r="I146" s="22">
        <f t="shared" si="39"/>
        <v>0</v>
      </c>
      <c r="J146" s="134"/>
    </row>
    <row r="147" spans="1:10" ht="29.25" hidden="1" thickBot="1" x14ac:dyDescent="0.25">
      <c r="A147" s="139"/>
      <c r="B147" s="43"/>
      <c r="C147" s="43"/>
      <c r="D147" s="141"/>
      <c r="E147" s="42"/>
      <c r="F147" s="41" t="s">
        <v>15</v>
      </c>
      <c r="G147" s="22">
        <f>H147+I147</f>
        <v>0</v>
      </c>
      <c r="H147" s="52">
        <v>0</v>
      </c>
      <c r="I147" s="52">
        <v>0</v>
      </c>
      <c r="J147" s="134"/>
    </row>
    <row r="148" spans="1:10" ht="29.25" hidden="1" thickBot="1" x14ac:dyDescent="0.25">
      <c r="A148" s="139"/>
      <c r="B148" s="43"/>
      <c r="C148" s="43"/>
      <c r="D148" s="141"/>
      <c r="E148" s="42"/>
      <c r="F148" s="41" t="s">
        <v>16</v>
      </c>
      <c r="G148" s="22">
        <f>H148+I148</f>
        <v>0</v>
      </c>
      <c r="H148" s="52">
        <v>0</v>
      </c>
      <c r="I148" s="52">
        <v>0</v>
      </c>
      <c r="J148" s="134"/>
    </row>
    <row r="149" spans="1:10" ht="29.25" hidden="1" thickBot="1" x14ac:dyDescent="0.25">
      <c r="A149" s="139"/>
      <c r="B149" s="43"/>
      <c r="C149" s="43"/>
      <c r="D149" s="141"/>
      <c r="E149" s="42"/>
      <c r="F149" s="41" t="s">
        <v>17</v>
      </c>
      <c r="G149" s="45" t="s">
        <v>18</v>
      </c>
      <c r="H149" s="46"/>
      <c r="I149" s="46"/>
      <c r="J149" s="134"/>
    </row>
    <row r="150" spans="1:10" ht="29.25" hidden="1" thickBot="1" x14ac:dyDescent="0.25">
      <c r="A150" s="139"/>
      <c r="B150" s="43"/>
      <c r="C150" s="47"/>
      <c r="D150" s="142"/>
      <c r="E150" s="49"/>
      <c r="F150" s="41" t="s">
        <v>19</v>
      </c>
      <c r="G150" s="22">
        <f>H150+I150</f>
        <v>0</v>
      </c>
      <c r="H150" s="52">
        <v>0</v>
      </c>
      <c r="I150" s="52">
        <v>0</v>
      </c>
      <c r="J150" s="134"/>
    </row>
    <row r="151" spans="1:10" ht="43.5" hidden="1" thickBot="1" x14ac:dyDescent="0.25">
      <c r="A151" s="139"/>
      <c r="B151" s="43"/>
      <c r="C151" s="39" t="s">
        <v>62</v>
      </c>
      <c r="D151" s="140" t="s">
        <v>167</v>
      </c>
      <c r="E151" s="38" t="s">
        <v>12</v>
      </c>
      <c r="F151" s="41" t="s">
        <v>13</v>
      </c>
      <c r="G151" s="22">
        <f>G152+G153+G154+G155</f>
        <v>1200</v>
      </c>
      <c r="H151" s="22">
        <f t="shared" ref="H151:I151" si="40">H152+H153+H154+H155</f>
        <v>600</v>
      </c>
      <c r="I151" s="22">
        <f t="shared" si="40"/>
        <v>600</v>
      </c>
      <c r="J151" s="134"/>
    </row>
    <row r="152" spans="1:10" ht="29.25" hidden="1" thickBot="1" x14ac:dyDescent="0.25">
      <c r="A152" s="139"/>
      <c r="B152" s="43"/>
      <c r="C152" s="43"/>
      <c r="D152" s="141"/>
      <c r="E152" s="42"/>
      <c r="F152" s="41" t="s">
        <v>15</v>
      </c>
      <c r="G152" s="22">
        <f>H152+I152</f>
        <v>0</v>
      </c>
      <c r="H152" s="52">
        <v>0</v>
      </c>
      <c r="I152" s="52">
        <v>0</v>
      </c>
      <c r="J152" s="134"/>
    </row>
    <row r="153" spans="1:10" ht="29.25" hidden="1" thickBot="1" x14ac:dyDescent="0.25">
      <c r="A153" s="139"/>
      <c r="B153" s="43"/>
      <c r="C153" s="43"/>
      <c r="D153" s="141"/>
      <c r="E153" s="42"/>
      <c r="F153" s="41" t="s">
        <v>16</v>
      </c>
      <c r="G153" s="22">
        <f>H153+I153</f>
        <v>0</v>
      </c>
      <c r="H153" s="52">
        <v>0</v>
      </c>
      <c r="I153" s="52">
        <v>0</v>
      </c>
      <c r="J153" s="134"/>
    </row>
    <row r="154" spans="1:10" ht="29.25" hidden="1" thickBot="1" x14ac:dyDescent="0.25">
      <c r="A154" s="139"/>
      <c r="B154" s="43"/>
      <c r="C154" s="43"/>
      <c r="D154" s="141"/>
      <c r="E154" s="42"/>
      <c r="F154" s="41" t="s">
        <v>17</v>
      </c>
      <c r="G154" s="22">
        <f>H154+I154</f>
        <v>1200</v>
      </c>
      <c r="H154" s="52">
        <v>600</v>
      </c>
      <c r="I154" s="52">
        <v>600</v>
      </c>
      <c r="J154" s="134"/>
    </row>
    <row r="155" spans="1:10" ht="29.25" hidden="1" thickBot="1" x14ac:dyDescent="0.25">
      <c r="A155" s="143"/>
      <c r="B155" s="47"/>
      <c r="C155" s="47"/>
      <c r="D155" s="142"/>
      <c r="E155" s="49"/>
      <c r="F155" s="41" t="s">
        <v>19</v>
      </c>
      <c r="G155" s="22">
        <f>H155+I155</f>
        <v>0</v>
      </c>
      <c r="H155" s="52">
        <v>0</v>
      </c>
      <c r="I155" s="52">
        <v>0</v>
      </c>
      <c r="J155" s="144"/>
    </row>
    <row r="156" spans="1:10" ht="43.5" hidden="1" thickBot="1" x14ac:dyDescent="0.25">
      <c r="A156" s="58">
        <v>2</v>
      </c>
      <c r="B156" s="39" t="s">
        <v>63</v>
      </c>
      <c r="C156" s="39" t="s">
        <v>64</v>
      </c>
      <c r="D156" s="38" t="s">
        <v>167</v>
      </c>
      <c r="E156" s="38" t="s">
        <v>12</v>
      </c>
      <c r="F156" s="41" t="s">
        <v>13</v>
      </c>
      <c r="G156" s="22">
        <f>G157+G158+G159+G160</f>
        <v>20</v>
      </c>
      <c r="H156" s="22">
        <f t="shared" ref="H156:I156" si="41">H157+H158+H159+H160</f>
        <v>10</v>
      </c>
      <c r="I156" s="22">
        <f t="shared" si="41"/>
        <v>10</v>
      </c>
      <c r="J156" s="133" t="s">
        <v>130</v>
      </c>
    </row>
    <row r="157" spans="1:10" ht="29.25" hidden="1" thickBot="1" x14ac:dyDescent="0.25">
      <c r="A157" s="59"/>
      <c r="B157" s="43"/>
      <c r="C157" s="43"/>
      <c r="D157" s="42"/>
      <c r="E157" s="42"/>
      <c r="F157" s="41" t="s">
        <v>15</v>
      </c>
      <c r="G157" s="22">
        <f>H157+I157</f>
        <v>0</v>
      </c>
      <c r="H157" s="52">
        <v>0</v>
      </c>
      <c r="I157" s="145">
        <v>0</v>
      </c>
      <c r="J157" s="134"/>
    </row>
    <row r="158" spans="1:10" ht="29.25" hidden="1" thickBot="1" x14ac:dyDescent="0.25">
      <c r="A158" s="59"/>
      <c r="B158" s="43"/>
      <c r="C158" s="43"/>
      <c r="D158" s="42"/>
      <c r="E158" s="42"/>
      <c r="F158" s="41" t="s">
        <v>16</v>
      </c>
      <c r="G158" s="22">
        <f>H158+I158</f>
        <v>0</v>
      </c>
      <c r="H158" s="52">
        <v>0</v>
      </c>
      <c r="I158" s="145">
        <v>0</v>
      </c>
      <c r="J158" s="134"/>
    </row>
    <row r="159" spans="1:10" ht="31.9" hidden="1" customHeight="1" thickBot="1" x14ac:dyDescent="0.25">
      <c r="A159" s="59"/>
      <c r="B159" s="43"/>
      <c r="C159" s="43"/>
      <c r="D159" s="42"/>
      <c r="E159" s="42"/>
      <c r="F159" s="41" t="s">
        <v>17</v>
      </c>
      <c r="G159" s="22">
        <f>H159+I159</f>
        <v>0</v>
      </c>
      <c r="H159" s="52">
        <v>0</v>
      </c>
      <c r="I159" s="52">
        <v>0</v>
      </c>
      <c r="J159" s="134"/>
    </row>
    <row r="160" spans="1:10" ht="31.9" hidden="1" customHeight="1" thickBot="1" x14ac:dyDescent="0.25">
      <c r="A160" s="59"/>
      <c r="B160" s="43"/>
      <c r="C160" s="43"/>
      <c r="D160" s="42"/>
      <c r="E160" s="42"/>
      <c r="F160" s="41" t="s">
        <v>19</v>
      </c>
      <c r="G160" s="22">
        <f>H160+I160</f>
        <v>20</v>
      </c>
      <c r="H160" s="52">
        <v>10</v>
      </c>
      <c r="I160" s="52">
        <v>10</v>
      </c>
      <c r="J160" s="134"/>
    </row>
    <row r="161" spans="1:10" ht="169.15" hidden="1" customHeight="1" thickBot="1" x14ac:dyDescent="0.25">
      <c r="A161" s="60"/>
      <c r="B161" s="47"/>
      <c r="C161" s="47"/>
      <c r="D161" s="49"/>
      <c r="E161" s="49"/>
      <c r="F161" s="41"/>
      <c r="G161" s="22"/>
      <c r="H161" s="52"/>
      <c r="I161" s="52"/>
      <c r="J161" s="144"/>
    </row>
    <row r="162" spans="1:10" ht="31.9" hidden="1" customHeight="1" thickBot="1" x14ac:dyDescent="0.25">
      <c r="A162" s="100" t="s">
        <v>32</v>
      </c>
      <c r="B162" s="101"/>
      <c r="C162" s="101"/>
      <c r="D162" s="101"/>
      <c r="E162" s="102"/>
      <c r="F162" s="129" t="s">
        <v>13</v>
      </c>
      <c r="G162" s="146">
        <f>G131+G136+G141+G146+G151+G156</f>
        <v>2020</v>
      </c>
      <c r="H162" s="146">
        <f t="shared" ref="H162:I162" si="42">H131+H136+H141+H146+H151+H156</f>
        <v>1010</v>
      </c>
      <c r="I162" s="146">
        <f t="shared" si="42"/>
        <v>1010</v>
      </c>
      <c r="J162" s="68"/>
    </row>
    <row r="163" spans="1:10" ht="29.25" hidden="1" thickBot="1" x14ac:dyDescent="0.25">
      <c r="A163" s="104"/>
      <c r="B163" s="105"/>
      <c r="C163" s="105"/>
      <c r="D163" s="105"/>
      <c r="E163" s="106"/>
      <c r="F163" s="66" t="s">
        <v>15</v>
      </c>
      <c r="G163" s="146">
        <f>H163+I163</f>
        <v>0</v>
      </c>
      <c r="H163" s="146">
        <f t="shared" ref="H163:I163" si="43">H132+H137+H142+H147+H152+H157</f>
        <v>0</v>
      </c>
      <c r="I163" s="146">
        <f t="shared" si="43"/>
        <v>0</v>
      </c>
      <c r="J163" s="72"/>
    </row>
    <row r="164" spans="1:10" ht="29.25" hidden="1" thickBot="1" x14ac:dyDescent="0.25">
      <c r="A164" s="104"/>
      <c r="B164" s="105"/>
      <c r="C164" s="105"/>
      <c r="D164" s="105"/>
      <c r="E164" s="106"/>
      <c r="F164" s="66" t="s">
        <v>16</v>
      </c>
      <c r="G164" s="146">
        <f t="shared" ref="G164:I164" si="44">G133+G138+G143+G148+G153+G158</f>
        <v>0</v>
      </c>
      <c r="H164" s="146">
        <f t="shared" si="44"/>
        <v>0</v>
      </c>
      <c r="I164" s="146">
        <f t="shared" si="44"/>
        <v>0</v>
      </c>
      <c r="J164" s="72"/>
    </row>
    <row r="165" spans="1:10" ht="29.25" hidden="1" thickBot="1" x14ac:dyDescent="0.25">
      <c r="A165" s="104"/>
      <c r="B165" s="105"/>
      <c r="C165" s="105"/>
      <c r="D165" s="105"/>
      <c r="E165" s="106"/>
      <c r="F165" s="66" t="s">
        <v>17</v>
      </c>
      <c r="G165" s="146">
        <f>H165+I165</f>
        <v>1400</v>
      </c>
      <c r="H165" s="146">
        <f t="shared" ref="H165:I165" si="45">H134+H139+H144+H149+H154+H159</f>
        <v>700</v>
      </c>
      <c r="I165" s="146">
        <f t="shared" si="45"/>
        <v>700</v>
      </c>
      <c r="J165" s="72"/>
    </row>
    <row r="166" spans="1:10" ht="29.25" hidden="1" thickBot="1" x14ac:dyDescent="0.25">
      <c r="A166" s="107"/>
      <c r="B166" s="108"/>
      <c r="C166" s="108"/>
      <c r="D166" s="108"/>
      <c r="E166" s="109"/>
      <c r="F166" s="66" t="s">
        <v>19</v>
      </c>
      <c r="G166" s="146">
        <f t="shared" ref="G166:I166" si="46">G135+G140+G145+G150+G155+G160</f>
        <v>620</v>
      </c>
      <c r="H166" s="146">
        <f t="shared" si="46"/>
        <v>310</v>
      </c>
      <c r="I166" s="146">
        <f t="shared" si="46"/>
        <v>310</v>
      </c>
      <c r="J166" s="76"/>
    </row>
    <row r="167" spans="1:10" ht="21" hidden="1" customHeight="1" thickBot="1" x14ac:dyDescent="0.25">
      <c r="A167" s="77" t="s">
        <v>65</v>
      </c>
      <c r="B167" s="78"/>
      <c r="C167" s="78"/>
      <c r="D167" s="78"/>
      <c r="E167" s="78"/>
      <c r="F167" s="78"/>
      <c r="G167" s="78"/>
      <c r="H167" s="78"/>
      <c r="I167" s="78"/>
      <c r="J167" s="79"/>
    </row>
    <row r="168" spans="1:10" ht="43.5" hidden="1" thickBot="1" x14ac:dyDescent="0.25">
      <c r="A168" s="58">
        <v>1</v>
      </c>
      <c r="B168" s="39" t="s">
        <v>66</v>
      </c>
      <c r="C168" s="39" t="s">
        <v>67</v>
      </c>
      <c r="D168" s="38" t="s">
        <v>167</v>
      </c>
      <c r="E168" s="38" t="s">
        <v>12</v>
      </c>
      <c r="F168" s="41" t="s">
        <v>13</v>
      </c>
      <c r="G168" s="22">
        <f>G169+G170+G171+G172</f>
        <v>100</v>
      </c>
      <c r="H168" s="22">
        <f t="shared" ref="H168:I168" si="47">H169+H170+H171+H172</f>
        <v>50</v>
      </c>
      <c r="I168" s="22">
        <f t="shared" si="47"/>
        <v>50</v>
      </c>
      <c r="J168" s="55" t="s">
        <v>148</v>
      </c>
    </row>
    <row r="169" spans="1:10" ht="29.25" hidden="1" thickBot="1" x14ac:dyDescent="0.25">
      <c r="A169" s="59"/>
      <c r="B169" s="43"/>
      <c r="C169" s="43"/>
      <c r="D169" s="42"/>
      <c r="E169" s="42"/>
      <c r="F169" s="41" t="s">
        <v>15</v>
      </c>
      <c r="G169" s="22">
        <f>H169+I169</f>
        <v>0</v>
      </c>
      <c r="H169" s="52">
        <v>0</v>
      </c>
      <c r="I169" s="52">
        <v>0</v>
      </c>
      <c r="J169" s="56"/>
    </row>
    <row r="170" spans="1:10" ht="29.25" hidden="1" thickBot="1" x14ac:dyDescent="0.25">
      <c r="A170" s="59"/>
      <c r="B170" s="43"/>
      <c r="C170" s="43"/>
      <c r="D170" s="42"/>
      <c r="E170" s="42"/>
      <c r="F170" s="41" t="s">
        <v>16</v>
      </c>
      <c r="G170" s="22">
        <f t="shared" ref="G170:G171" si="48">H170+I170</f>
        <v>0</v>
      </c>
      <c r="H170" s="52">
        <v>0</v>
      </c>
      <c r="I170" s="52">
        <v>0</v>
      </c>
      <c r="J170" s="56"/>
    </row>
    <row r="171" spans="1:10" ht="29.25" hidden="1" thickBot="1" x14ac:dyDescent="0.25">
      <c r="A171" s="59"/>
      <c r="B171" s="43"/>
      <c r="C171" s="43"/>
      <c r="D171" s="42"/>
      <c r="E171" s="42"/>
      <c r="F171" s="41" t="s">
        <v>17</v>
      </c>
      <c r="G171" s="22">
        <f t="shared" si="48"/>
        <v>0</v>
      </c>
      <c r="H171" s="52">
        <v>0</v>
      </c>
      <c r="I171" s="52">
        <v>0</v>
      </c>
      <c r="J171" s="56"/>
    </row>
    <row r="172" spans="1:10" ht="29.25" hidden="1" thickBot="1" x14ac:dyDescent="0.25">
      <c r="A172" s="60"/>
      <c r="B172" s="47"/>
      <c r="C172" s="47"/>
      <c r="D172" s="49"/>
      <c r="E172" s="49"/>
      <c r="F172" s="41" t="s">
        <v>19</v>
      </c>
      <c r="G172" s="22">
        <v>100</v>
      </c>
      <c r="H172" s="52">
        <v>50</v>
      </c>
      <c r="I172" s="52">
        <v>50</v>
      </c>
      <c r="J172" s="57"/>
    </row>
    <row r="173" spans="1:10" ht="43.5" hidden="1" thickBot="1" x14ac:dyDescent="0.25">
      <c r="A173" s="58">
        <v>2</v>
      </c>
      <c r="B173" s="39" t="s">
        <v>68</v>
      </c>
      <c r="C173" s="55" t="s">
        <v>69</v>
      </c>
      <c r="D173" s="40" t="s">
        <v>167</v>
      </c>
      <c r="E173" s="38" t="s">
        <v>12</v>
      </c>
      <c r="F173" s="41" t="s">
        <v>13</v>
      </c>
      <c r="G173" s="22">
        <f>G175+G176+G177</f>
        <v>0</v>
      </c>
      <c r="H173" s="22">
        <f t="shared" ref="H173:I173" si="49">H175+H176+H177</f>
        <v>0</v>
      </c>
      <c r="I173" s="22">
        <f t="shared" si="49"/>
        <v>0</v>
      </c>
      <c r="J173" s="51"/>
    </row>
    <row r="174" spans="1:10" ht="29.25" hidden="1" thickBot="1" x14ac:dyDescent="0.25">
      <c r="A174" s="59"/>
      <c r="B174" s="43"/>
      <c r="C174" s="56"/>
      <c r="D174" s="44"/>
      <c r="E174" s="42"/>
      <c r="F174" s="41" t="s">
        <v>15</v>
      </c>
      <c r="G174" s="45" t="s">
        <v>18</v>
      </c>
      <c r="H174" s="46"/>
      <c r="I174" s="46"/>
      <c r="J174" s="53"/>
    </row>
    <row r="175" spans="1:10" ht="29.25" hidden="1" thickBot="1" x14ac:dyDescent="0.25">
      <c r="A175" s="59"/>
      <c r="B175" s="43"/>
      <c r="C175" s="56"/>
      <c r="D175" s="44"/>
      <c r="E175" s="42"/>
      <c r="F175" s="41" t="s">
        <v>16</v>
      </c>
      <c r="G175" s="22">
        <f>H175+I175</f>
        <v>0</v>
      </c>
      <c r="H175" s="52">
        <v>0</v>
      </c>
      <c r="I175" s="52">
        <v>0</v>
      </c>
      <c r="J175" s="53"/>
    </row>
    <row r="176" spans="1:10" ht="29.25" hidden="1" thickBot="1" x14ac:dyDescent="0.25">
      <c r="A176" s="59"/>
      <c r="B176" s="43"/>
      <c r="C176" s="56"/>
      <c r="D176" s="44"/>
      <c r="E176" s="42"/>
      <c r="F176" s="41" t="s">
        <v>17</v>
      </c>
      <c r="G176" s="22">
        <f t="shared" ref="G176:G177" si="50">H176+I176</f>
        <v>0</v>
      </c>
      <c r="H176" s="52">
        <v>0</v>
      </c>
      <c r="I176" s="52">
        <v>0</v>
      </c>
      <c r="J176" s="53"/>
    </row>
    <row r="177" spans="1:10" ht="55.9" hidden="1" customHeight="1" thickBot="1" x14ac:dyDescent="0.25">
      <c r="A177" s="59"/>
      <c r="B177" s="43"/>
      <c r="C177" s="57"/>
      <c r="D177" s="48"/>
      <c r="E177" s="49"/>
      <c r="F177" s="41" t="s">
        <v>19</v>
      </c>
      <c r="G177" s="22">
        <f t="shared" si="50"/>
        <v>0</v>
      </c>
      <c r="H177" s="52">
        <v>0</v>
      </c>
      <c r="I177" s="52">
        <v>0</v>
      </c>
      <c r="J177" s="54"/>
    </row>
    <row r="178" spans="1:10" ht="43.5" hidden="1" thickBot="1" x14ac:dyDescent="0.25">
      <c r="A178" s="59"/>
      <c r="B178" s="43"/>
      <c r="C178" s="55" t="s">
        <v>70</v>
      </c>
      <c r="D178" s="40" t="s">
        <v>167</v>
      </c>
      <c r="E178" s="38" t="s">
        <v>12</v>
      </c>
      <c r="F178" s="41" t="s">
        <v>13</v>
      </c>
      <c r="G178" s="22">
        <f>G179+G181+G182</f>
        <v>60</v>
      </c>
      <c r="H178" s="22">
        <f t="shared" ref="H178:I178" si="51">H179+H181+H182</f>
        <v>30</v>
      </c>
      <c r="I178" s="22">
        <f t="shared" si="51"/>
        <v>30</v>
      </c>
      <c r="J178" s="51"/>
    </row>
    <row r="179" spans="1:10" ht="29.25" hidden="1" thickBot="1" x14ac:dyDescent="0.25">
      <c r="A179" s="59"/>
      <c r="B179" s="43"/>
      <c r="C179" s="56"/>
      <c r="D179" s="44"/>
      <c r="E179" s="42"/>
      <c r="F179" s="41" t="s">
        <v>15</v>
      </c>
      <c r="G179" s="22">
        <f>H179+I179</f>
        <v>0</v>
      </c>
      <c r="H179" s="52">
        <v>0</v>
      </c>
      <c r="I179" s="52">
        <v>0</v>
      </c>
      <c r="J179" s="53"/>
    </row>
    <row r="180" spans="1:10" ht="29.25" hidden="1" thickBot="1" x14ac:dyDescent="0.25">
      <c r="A180" s="59"/>
      <c r="B180" s="43"/>
      <c r="C180" s="56"/>
      <c r="D180" s="44"/>
      <c r="E180" s="42"/>
      <c r="F180" s="41" t="s">
        <v>16</v>
      </c>
      <c r="G180" s="45" t="s">
        <v>18</v>
      </c>
      <c r="H180" s="46"/>
      <c r="I180" s="46"/>
      <c r="J180" s="53"/>
    </row>
    <row r="181" spans="1:10" ht="29.25" hidden="1" thickBot="1" x14ac:dyDescent="0.25">
      <c r="A181" s="59"/>
      <c r="B181" s="43"/>
      <c r="C181" s="56"/>
      <c r="D181" s="44"/>
      <c r="E181" s="42"/>
      <c r="F181" s="41" t="s">
        <v>17</v>
      </c>
      <c r="G181" s="22">
        <f>H181+I181</f>
        <v>60</v>
      </c>
      <c r="H181" s="52">
        <v>30</v>
      </c>
      <c r="I181" s="52">
        <v>30</v>
      </c>
      <c r="J181" s="53"/>
    </row>
    <row r="182" spans="1:10" ht="29.25" hidden="1" thickBot="1" x14ac:dyDescent="0.25">
      <c r="A182" s="60"/>
      <c r="B182" s="47"/>
      <c r="C182" s="57"/>
      <c r="D182" s="48"/>
      <c r="E182" s="49"/>
      <c r="F182" s="41" t="s">
        <v>19</v>
      </c>
      <c r="G182" s="22">
        <f>H182+I182</f>
        <v>0</v>
      </c>
      <c r="H182" s="52">
        <v>0</v>
      </c>
      <c r="I182" s="52">
        <v>0</v>
      </c>
      <c r="J182" s="54"/>
    </row>
    <row r="183" spans="1:10" ht="31.9" hidden="1" customHeight="1" thickBot="1" x14ac:dyDescent="0.25">
      <c r="A183" s="100" t="s">
        <v>32</v>
      </c>
      <c r="B183" s="101"/>
      <c r="C183" s="101"/>
      <c r="D183" s="101"/>
      <c r="E183" s="102"/>
      <c r="F183" s="129" t="s">
        <v>13</v>
      </c>
      <c r="G183" s="147">
        <f>G168+G173+G178</f>
        <v>160</v>
      </c>
      <c r="H183" s="147">
        <f t="shared" ref="H183:I183" si="52">H168+H173+H178</f>
        <v>80</v>
      </c>
      <c r="I183" s="147">
        <f t="shared" si="52"/>
        <v>80</v>
      </c>
      <c r="J183" s="68"/>
    </row>
    <row r="184" spans="1:10" ht="29.25" hidden="1" thickBot="1" x14ac:dyDescent="0.25">
      <c r="A184" s="104"/>
      <c r="B184" s="105"/>
      <c r="C184" s="105"/>
      <c r="D184" s="105"/>
      <c r="E184" s="106"/>
      <c r="F184" s="66" t="s">
        <v>15</v>
      </c>
      <c r="G184" s="147">
        <f>H184+I184</f>
        <v>0</v>
      </c>
      <c r="H184" s="147">
        <f t="shared" ref="H184:I184" si="53">H169+H174+H179</f>
        <v>0</v>
      </c>
      <c r="I184" s="147">
        <f t="shared" si="53"/>
        <v>0</v>
      </c>
      <c r="J184" s="72"/>
    </row>
    <row r="185" spans="1:10" ht="29.25" hidden="1" thickBot="1" x14ac:dyDescent="0.25">
      <c r="A185" s="104"/>
      <c r="B185" s="105"/>
      <c r="C185" s="105"/>
      <c r="D185" s="105"/>
      <c r="E185" s="106"/>
      <c r="F185" s="66" t="s">
        <v>16</v>
      </c>
      <c r="G185" s="147">
        <f>H185+I185</f>
        <v>0</v>
      </c>
      <c r="H185" s="147">
        <f t="shared" ref="H185:I185" si="54">H170+H175+H180</f>
        <v>0</v>
      </c>
      <c r="I185" s="147">
        <f t="shared" si="54"/>
        <v>0</v>
      </c>
      <c r="J185" s="72"/>
    </row>
    <row r="186" spans="1:10" ht="29.25" hidden="1" thickBot="1" x14ac:dyDescent="0.25">
      <c r="A186" s="104"/>
      <c r="B186" s="105"/>
      <c r="C186" s="105"/>
      <c r="D186" s="105"/>
      <c r="E186" s="106"/>
      <c r="F186" s="66" t="s">
        <v>17</v>
      </c>
      <c r="G186" s="147">
        <f t="shared" ref="G186:I186" si="55">G171+G176+G181</f>
        <v>60</v>
      </c>
      <c r="H186" s="147">
        <f t="shared" si="55"/>
        <v>30</v>
      </c>
      <c r="I186" s="147">
        <f t="shared" si="55"/>
        <v>30</v>
      </c>
      <c r="J186" s="72"/>
    </row>
    <row r="187" spans="1:10" ht="29.25" hidden="1" thickBot="1" x14ac:dyDescent="0.25">
      <c r="A187" s="107"/>
      <c r="B187" s="108"/>
      <c r="C187" s="108"/>
      <c r="D187" s="108"/>
      <c r="E187" s="109"/>
      <c r="F187" s="66" t="s">
        <v>19</v>
      </c>
      <c r="G187" s="147">
        <f t="shared" ref="G187:I187" si="56">G172+G177+G182</f>
        <v>100</v>
      </c>
      <c r="H187" s="147">
        <f t="shared" si="56"/>
        <v>50</v>
      </c>
      <c r="I187" s="147">
        <f t="shared" si="56"/>
        <v>50</v>
      </c>
      <c r="J187" s="76"/>
    </row>
    <row r="188" spans="1:10" ht="25.9" hidden="1" customHeight="1" thickBot="1" x14ac:dyDescent="0.25">
      <c r="A188" s="77" t="s">
        <v>172</v>
      </c>
      <c r="B188" s="78"/>
      <c r="C188" s="78"/>
      <c r="D188" s="78"/>
      <c r="E188" s="78"/>
      <c r="F188" s="78"/>
      <c r="G188" s="78"/>
      <c r="H188" s="78"/>
      <c r="I188" s="78"/>
      <c r="J188" s="79"/>
    </row>
    <row r="189" spans="1:10" ht="43.5" hidden="1" thickBot="1" x14ac:dyDescent="0.25">
      <c r="A189" s="148">
        <v>1</v>
      </c>
      <c r="B189" s="55" t="s">
        <v>149</v>
      </c>
      <c r="C189" s="55" t="s">
        <v>71</v>
      </c>
      <c r="D189" s="40" t="s">
        <v>170</v>
      </c>
      <c r="E189" s="38" t="s">
        <v>12</v>
      </c>
      <c r="F189" s="41" t="s">
        <v>13</v>
      </c>
      <c r="G189" s="22">
        <f>G190+G191+G193</f>
        <v>0</v>
      </c>
      <c r="H189" s="22">
        <f t="shared" ref="H189:I189" si="57">H190+H191+H193</f>
        <v>0</v>
      </c>
      <c r="I189" s="22">
        <f t="shared" si="57"/>
        <v>0</v>
      </c>
      <c r="J189" s="39" t="s">
        <v>72</v>
      </c>
    </row>
    <row r="190" spans="1:10" ht="29.25" hidden="1" thickBot="1" x14ac:dyDescent="0.25">
      <c r="A190" s="139"/>
      <c r="B190" s="56"/>
      <c r="C190" s="56"/>
      <c r="D190" s="44"/>
      <c r="E190" s="42"/>
      <c r="F190" s="41" t="s">
        <v>15</v>
      </c>
      <c r="G190" s="22">
        <f>H190+I190</f>
        <v>0</v>
      </c>
      <c r="H190" s="52">
        <v>0</v>
      </c>
      <c r="I190" s="52">
        <v>0</v>
      </c>
      <c r="J190" s="43"/>
    </row>
    <row r="191" spans="1:10" ht="29.25" hidden="1" thickBot="1" x14ac:dyDescent="0.25">
      <c r="A191" s="139"/>
      <c r="B191" s="56"/>
      <c r="C191" s="56"/>
      <c r="D191" s="44"/>
      <c r="E191" s="42"/>
      <c r="F191" s="41" t="s">
        <v>16</v>
      </c>
      <c r="G191" s="22">
        <f>H191+I191</f>
        <v>0</v>
      </c>
      <c r="H191" s="52">
        <v>0</v>
      </c>
      <c r="I191" s="52">
        <v>0</v>
      </c>
      <c r="J191" s="43"/>
    </row>
    <row r="192" spans="1:10" ht="29.25" hidden="1" thickBot="1" x14ac:dyDescent="0.25">
      <c r="A192" s="139"/>
      <c r="B192" s="56"/>
      <c r="C192" s="56"/>
      <c r="D192" s="44"/>
      <c r="E192" s="42"/>
      <c r="F192" s="41" t="s">
        <v>17</v>
      </c>
      <c r="G192" s="45" t="s">
        <v>18</v>
      </c>
      <c r="H192" s="46"/>
      <c r="I192" s="46"/>
      <c r="J192" s="43"/>
    </row>
    <row r="193" spans="1:10" ht="29.25" hidden="1" thickBot="1" x14ac:dyDescent="0.25">
      <c r="A193" s="139"/>
      <c r="B193" s="56"/>
      <c r="C193" s="57"/>
      <c r="D193" s="48"/>
      <c r="E193" s="49"/>
      <c r="F193" s="41" t="s">
        <v>19</v>
      </c>
      <c r="G193" s="22">
        <f>H193+I193</f>
        <v>0</v>
      </c>
      <c r="H193" s="52">
        <v>0</v>
      </c>
      <c r="I193" s="52">
        <v>0</v>
      </c>
      <c r="J193" s="47"/>
    </row>
    <row r="194" spans="1:10" ht="43.5" hidden="1" thickBot="1" x14ac:dyDescent="0.25">
      <c r="A194" s="139"/>
      <c r="B194" s="56"/>
      <c r="C194" s="55" t="s">
        <v>73</v>
      </c>
      <c r="D194" s="40" t="s">
        <v>167</v>
      </c>
      <c r="E194" s="38" t="s">
        <v>12</v>
      </c>
      <c r="F194" s="41" t="s">
        <v>13</v>
      </c>
      <c r="G194" s="22">
        <f>G195+G196+G197+G198</f>
        <v>20</v>
      </c>
      <c r="H194" s="22">
        <f t="shared" ref="H194:I194" si="58">H195+H196+H197+H198</f>
        <v>10</v>
      </c>
      <c r="I194" s="22">
        <f t="shared" si="58"/>
        <v>10</v>
      </c>
      <c r="J194" s="39" t="s">
        <v>74</v>
      </c>
    </row>
    <row r="195" spans="1:10" ht="29.25" hidden="1" thickBot="1" x14ac:dyDescent="0.25">
      <c r="A195" s="139"/>
      <c r="B195" s="56"/>
      <c r="C195" s="56"/>
      <c r="D195" s="44"/>
      <c r="E195" s="42"/>
      <c r="F195" s="41" t="s">
        <v>15</v>
      </c>
      <c r="G195" s="22">
        <f>H195+I195</f>
        <v>0</v>
      </c>
      <c r="H195" s="52">
        <v>0</v>
      </c>
      <c r="I195" s="52">
        <v>0</v>
      </c>
      <c r="J195" s="43"/>
    </row>
    <row r="196" spans="1:10" ht="29.25" hidden="1" thickBot="1" x14ac:dyDescent="0.25">
      <c r="A196" s="139"/>
      <c r="B196" s="56"/>
      <c r="C196" s="56"/>
      <c r="D196" s="44"/>
      <c r="E196" s="42"/>
      <c r="F196" s="41" t="s">
        <v>16</v>
      </c>
      <c r="G196" s="22">
        <f t="shared" ref="G196:G198" si="59">H196+I196</f>
        <v>0</v>
      </c>
      <c r="H196" s="52">
        <v>0</v>
      </c>
      <c r="I196" s="52">
        <v>0</v>
      </c>
      <c r="J196" s="43"/>
    </row>
    <row r="197" spans="1:10" ht="29.25" hidden="1" thickBot="1" x14ac:dyDescent="0.25">
      <c r="A197" s="139"/>
      <c r="B197" s="56"/>
      <c r="C197" s="56"/>
      <c r="D197" s="44"/>
      <c r="E197" s="42"/>
      <c r="F197" s="41" t="s">
        <v>17</v>
      </c>
      <c r="G197" s="22">
        <f t="shared" si="59"/>
        <v>20</v>
      </c>
      <c r="H197" s="52">
        <v>10</v>
      </c>
      <c r="I197" s="52">
        <v>10</v>
      </c>
      <c r="J197" s="43"/>
    </row>
    <row r="198" spans="1:10" ht="29.25" hidden="1" thickBot="1" x14ac:dyDescent="0.25">
      <c r="A198" s="139"/>
      <c r="B198" s="56"/>
      <c r="C198" s="57"/>
      <c r="D198" s="48"/>
      <c r="E198" s="49"/>
      <c r="F198" s="41" t="s">
        <v>19</v>
      </c>
      <c r="G198" s="22">
        <f t="shared" si="59"/>
        <v>0</v>
      </c>
      <c r="H198" s="149">
        <v>0</v>
      </c>
      <c r="I198" s="149">
        <v>0</v>
      </c>
      <c r="J198" s="47"/>
    </row>
    <row r="199" spans="1:10" ht="43.5" hidden="1" thickBot="1" x14ac:dyDescent="0.25">
      <c r="A199" s="139"/>
      <c r="B199" s="56"/>
      <c r="C199" s="55" t="s">
        <v>75</v>
      </c>
      <c r="D199" s="40" t="s">
        <v>170</v>
      </c>
      <c r="E199" s="38" t="s">
        <v>12</v>
      </c>
      <c r="F199" s="41" t="s">
        <v>13</v>
      </c>
      <c r="G199" s="22">
        <f>G200+G201+G203</f>
        <v>0</v>
      </c>
      <c r="H199" s="22">
        <f t="shared" ref="H199:I199" si="60">H200+H201+H203</f>
        <v>0</v>
      </c>
      <c r="I199" s="22">
        <f t="shared" si="60"/>
        <v>0</v>
      </c>
      <c r="J199" s="39" t="s">
        <v>76</v>
      </c>
    </row>
    <row r="200" spans="1:10" ht="29.25" hidden="1" thickBot="1" x14ac:dyDescent="0.25">
      <c r="A200" s="139"/>
      <c r="B200" s="56"/>
      <c r="C200" s="56"/>
      <c r="D200" s="44"/>
      <c r="E200" s="42"/>
      <c r="F200" s="41" t="s">
        <v>15</v>
      </c>
      <c r="G200" s="22">
        <f>H200+I200</f>
        <v>0</v>
      </c>
      <c r="H200" s="52">
        <v>0</v>
      </c>
      <c r="I200" s="52">
        <v>0</v>
      </c>
      <c r="J200" s="43"/>
    </row>
    <row r="201" spans="1:10" ht="29.25" hidden="1" thickBot="1" x14ac:dyDescent="0.25">
      <c r="A201" s="139"/>
      <c r="B201" s="56"/>
      <c r="C201" s="56"/>
      <c r="D201" s="44"/>
      <c r="E201" s="42"/>
      <c r="F201" s="41" t="s">
        <v>16</v>
      </c>
      <c r="G201" s="22">
        <f>H201+I201</f>
        <v>0</v>
      </c>
      <c r="H201" s="52">
        <v>0</v>
      </c>
      <c r="I201" s="52">
        <v>0</v>
      </c>
      <c r="J201" s="43"/>
    </row>
    <row r="202" spans="1:10" ht="29.25" hidden="1" thickBot="1" x14ac:dyDescent="0.25">
      <c r="A202" s="139"/>
      <c r="B202" s="56"/>
      <c r="C202" s="56"/>
      <c r="D202" s="44"/>
      <c r="E202" s="42"/>
      <c r="F202" s="41" t="s">
        <v>17</v>
      </c>
      <c r="G202" s="45" t="s">
        <v>18</v>
      </c>
      <c r="H202" s="46"/>
      <c r="I202" s="46"/>
      <c r="J202" s="43"/>
    </row>
    <row r="203" spans="1:10" ht="29.25" hidden="1" thickBot="1" x14ac:dyDescent="0.25">
      <c r="A203" s="143"/>
      <c r="B203" s="57"/>
      <c r="C203" s="57"/>
      <c r="D203" s="48"/>
      <c r="E203" s="49"/>
      <c r="F203" s="41" t="s">
        <v>19</v>
      </c>
      <c r="G203" s="22">
        <f>H203+I203</f>
        <v>0</v>
      </c>
      <c r="H203" s="52">
        <v>0</v>
      </c>
      <c r="I203" s="52">
        <v>0</v>
      </c>
      <c r="J203" s="47"/>
    </row>
    <row r="204" spans="1:10" ht="31.9" hidden="1" customHeight="1" thickBot="1" x14ac:dyDescent="0.25">
      <c r="A204" s="100" t="s">
        <v>32</v>
      </c>
      <c r="B204" s="101"/>
      <c r="C204" s="101"/>
      <c r="D204" s="101"/>
      <c r="E204" s="102"/>
      <c r="F204" s="66" t="s">
        <v>13</v>
      </c>
      <c r="G204" s="67">
        <f>G189+G194+G199</f>
        <v>20</v>
      </c>
      <c r="H204" s="67">
        <f t="shared" ref="H204:I204" si="61">H189+H194+H199</f>
        <v>10</v>
      </c>
      <c r="I204" s="67">
        <f t="shared" si="61"/>
        <v>10</v>
      </c>
      <c r="J204" s="68"/>
    </row>
    <row r="205" spans="1:10" ht="29.25" hidden="1" thickBot="1" x14ac:dyDescent="0.25">
      <c r="A205" s="104"/>
      <c r="B205" s="105"/>
      <c r="C205" s="105"/>
      <c r="D205" s="105"/>
      <c r="E205" s="106"/>
      <c r="F205" s="66" t="s">
        <v>15</v>
      </c>
      <c r="G205" s="67">
        <f t="shared" ref="G205:I205" si="62">G190+G195+G200</f>
        <v>0</v>
      </c>
      <c r="H205" s="67">
        <f t="shared" si="62"/>
        <v>0</v>
      </c>
      <c r="I205" s="67">
        <f t="shared" si="62"/>
        <v>0</v>
      </c>
      <c r="J205" s="72"/>
    </row>
    <row r="206" spans="1:10" ht="29.25" hidden="1" thickBot="1" x14ac:dyDescent="0.25">
      <c r="A206" s="104"/>
      <c r="B206" s="105"/>
      <c r="C206" s="105"/>
      <c r="D206" s="105"/>
      <c r="E206" s="106"/>
      <c r="F206" s="66" t="s">
        <v>16</v>
      </c>
      <c r="G206" s="67">
        <f t="shared" ref="G206:I206" si="63">G191+G196+G201</f>
        <v>0</v>
      </c>
      <c r="H206" s="67">
        <f t="shared" si="63"/>
        <v>0</v>
      </c>
      <c r="I206" s="67">
        <f t="shared" si="63"/>
        <v>0</v>
      </c>
      <c r="J206" s="72"/>
    </row>
    <row r="207" spans="1:10" ht="29.25" hidden="1" thickBot="1" x14ac:dyDescent="0.25">
      <c r="A207" s="104"/>
      <c r="B207" s="105"/>
      <c r="C207" s="105"/>
      <c r="D207" s="105"/>
      <c r="E207" s="106"/>
      <c r="F207" s="66" t="s">
        <v>17</v>
      </c>
      <c r="G207" s="67">
        <f>H207+I207</f>
        <v>20</v>
      </c>
      <c r="H207" s="67">
        <f t="shared" ref="H207:I207" si="64">H192+H197+H202</f>
        <v>10</v>
      </c>
      <c r="I207" s="67">
        <f t="shared" si="64"/>
        <v>10</v>
      </c>
      <c r="J207" s="72"/>
    </row>
    <row r="208" spans="1:10" ht="29.25" hidden="1" thickBot="1" x14ac:dyDescent="0.25">
      <c r="A208" s="107"/>
      <c r="B208" s="108"/>
      <c r="C208" s="108"/>
      <c r="D208" s="108"/>
      <c r="E208" s="109"/>
      <c r="F208" s="66" t="s">
        <v>19</v>
      </c>
      <c r="G208" s="67">
        <f t="shared" ref="G208:I208" si="65">G193+G198+G203</f>
        <v>0</v>
      </c>
      <c r="H208" s="67">
        <f t="shared" si="65"/>
        <v>0</v>
      </c>
      <c r="I208" s="67">
        <f t="shared" si="65"/>
        <v>0</v>
      </c>
      <c r="J208" s="76"/>
    </row>
    <row r="209" spans="1:10" ht="24" hidden="1" customHeight="1" thickBot="1" x14ac:dyDescent="0.25">
      <c r="A209" s="77" t="s">
        <v>77</v>
      </c>
      <c r="B209" s="78"/>
      <c r="C209" s="78"/>
      <c r="D209" s="78"/>
      <c r="E209" s="78"/>
      <c r="F209" s="78"/>
      <c r="G209" s="78"/>
      <c r="H209" s="78"/>
      <c r="I209" s="78"/>
      <c r="J209" s="150"/>
    </row>
    <row r="210" spans="1:10" ht="43.5" hidden="1" thickBot="1" x14ac:dyDescent="0.25">
      <c r="A210" s="58">
        <v>1</v>
      </c>
      <c r="B210" s="39"/>
      <c r="C210" s="39" t="s">
        <v>78</v>
      </c>
      <c r="D210" s="40" t="s">
        <v>167</v>
      </c>
      <c r="E210" s="38" t="s">
        <v>12</v>
      </c>
      <c r="F210" s="41" t="s">
        <v>13</v>
      </c>
      <c r="G210" s="22">
        <f>G211+G212+G213+G214</f>
        <v>20</v>
      </c>
      <c r="H210" s="22">
        <f t="shared" ref="H210:I210" si="66">H211+H212+H213+H214</f>
        <v>10</v>
      </c>
      <c r="I210" s="22">
        <f t="shared" si="66"/>
        <v>10</v>
      </c>
      <c r="J210" s="151" t="s">
        <v>79</v>
      </c>
    </row>
    <row r="211" spans="1:10" ht="29.25" hidden="1" thickBot="1" x14ac:dyDescent="0.25">
      <c r="A211" s="59"/>
      <c r="B211" s="43"/>
      <c r="C211" s="43"/>
      <c r="D211" s="44"/>
      <c r="E211" s="42"/>
      <c r="F211" s="41" t="s">
        <v>15</v>
      </c>
      <c r="G211" s="22">
        <f t="shared" ref="G211:G213" si="67">H211+I211</f>
        <v>0</v>
      </c>
      <c r="H211" s="52">
        <v>0</v>
      </c>
      <c r="I211" s="52">
        <v>0</v>
      </c>
      <c r="J211" s="152" t="s">
        <v>80</v>
      </c>
    </row>
    <row r="212" spans="1:10" ht="29.25" hidden="1" thickBot="1" x14ac:dyDescent="0.25">
      <c r="A212" s="59"/>
      <c r="B212" s="43"/>
      <c r="C212" s="43"/>
      <c r="D212" s="44"/>
      <c r="E212" s="42"/>
      <c r="F212" s="41" t="s">
        <v>16</v>
      </c>
      <c r="G212" s="22">
        <f t="shared" si="67"/>
        <v>0</v>
      </c>
      <c r="H212" s="52">
        <v>0</v>
      </c>
      <c r="I212" s="52">
        <v>0</v>
      </c>
      <c r="J212" s="152"/>
    </row>
    <row r="213" spans="1:10" ht="29.25" hidden="1" thickBot="1" x14ac:dyDescent="0.25">
      <c r="A213" s="59"/>
      <c r="B213" s="43"/>
      <c r="C213" s="43"/>
      <c r="D213" s="44"/>
      <c r="E213" s="42"/>
      <c r="F213" s="41" t="s">
        <v>17</v>
      </c>
      <c r="G213" s="22">
        <f t="shared" si="67"/>
        <v>20</v>
      </c>
      <c r="H213" s="52">
        <v>10</v>
      </c>
      <c r="I213" s="52">
        <v>10</v>
      </c>
      <c r="J213" s="152"/>
    </row>
    <row r="214" spans="1:10" ht="29.25" hidden="1" thickBot="1" x14ac:dyDescent="0.25">
      <c r="A214" s="59"/>
      <c r="B214" s="43"/>
      <c r="C214" s="47"/>
      <c r="D214" s="48"/>
      <c r="E214" s="49"/>
      <c r="F214" s="41" t="s">
        <v>19</v>
      </c>
      <c r="G214" s="22">
        <f>H214+I214</f>
        <v>0</v>
      </c>
      <c r="H214" s="52">
        <v>0</v>
      </c>
      <c r="I214" s="52">
        <v>0</v>
      </c>
      <c r="J214" s="152"/>
    </row>
    <row r="215" spans="1:10" ht="43.5" hidden="1" thickBot="1" x14ac:dyDescent="0.25">
      <c r="A215" s="59"/>
      <c r="B215" s="43"/>
      <c r="C215" s="55" t="s">
        <v>81</v>
      </c>
      <c r="D215" s="40" t="s">
        <v>167</v>
      </c>
      <c r="E215" s="38" t="s">
        <v>12</v>
      </c>
      <c r="F215" s="41" t="s">
        <v>13</v>
      </c>
      <c r="G215" s="22">
        <f>G216+G217+G218+G219</f>
        <v>20</v>
      </c>
      <c r="H215" s="22">
        <f t="shared" ref="H215:I215" si="68">H216+H217+H218+H219</f>
        <v>10</v>
      </c>
      <c r="I215" s="22">
        <f t="shared" si="68"/>
        <v>10</v>
      </c>
      <c r="J215" s="43" t="s">
        <v>82</v>
      </c>
    </row>
    <row r="216" spans="1:10" ht="29.25" hidden="1" thickBot="1" x14ac:dyDescent="0.25">
      <c r="A216" s="59"/>
      <c r="B216" s="43"/>
      <c r="C216" s="56"/>
      <c r="D216" s="44"/>
      <c r="E216" s="42"/>
      <c r="F216" s="41" t="s">
        <v>15</v>
      </c>
      <c r="G216" s="22">
        <f t="shared" ref="G216:G218" si="69">H216+I216</f>
        <v>0</v>
      </c>
      <c r="H216" s="149">
        <v>0</v>
      </c>
      <c r="I216" s="149">
        <v>0</v>
      </c>
      <c r="J216" s="43"/>
    </row>
    <row r="217" spans="1:10" ht="29.25" hidden="1" thickBot="1" x14ac:dyDescent="0.25">
      <c r="A217" s="59"/>
      <c r="B217" s="43"/>
      <c r="C217" s="56"/>
      <c r="D217" s="44"/>
      <c r="E217" s="42"/>
      <c r="F217" s="41" t="s">
        <v>16</v>
      </c>
      <c r="G217" s="22">
        <f t="shared" si="69"/>
        <v>0</v>
      </c>
      <c r="H217" s="149">
        <v>0</v>
      </c>
      <c r="I217" s="149">
        <v>0</v>
      </c>
      <c r="J217" s="43"/>
    </row>
    <row r="218" spans="1:10" ht="29.25" hidden="1" thickBot="1" x14ac:dyDescent="0.25">
      <c r="A218" s="59"/>
      <c r="B218" s="43"/>
      <c r="C218" s="56"/>
      <c r="D218" s="44"/>
      <c r="E218" s="42"/>
      <c r="F218" s="41" t="s">
        <v>17</v>
      </c>
      <c r="G218" s="22">
        <f t="shared" si="69"/>
        <v>20</v>
      </c>
      <c r="H218" s="52">
        <v>10</v>
      </c>
      <c r="I218" s="52">
        <v>10</v>
      </c>
      <c r="J218" s="43"/>
    </row>
    <row r="219" spans="1:10" ht="29.25" hidden="1" thickBot="1" x14ac:dyDescent="0.25">
      <c r="A219" s="60"/>
      <c r="B219" s="47"/>
      <c r="C219" s="57"/>
      <c r="D219" s="48"/>
      <c r="E219" s="49"/>
      <c r="F219" s="41" t="s">
        <v>19</v>
      </c>
      <c r="G219" s="22">
        <f>H219+I219</f>
        <v>0</v>
      </c>
      <c r="H219" s="52">
        <v>0</v>
      </c>
      <c r="I219" s="52">
        <v>0</v>
      </c>
      <c r="J219" s="47"/>
    </row>
    <row r="220" spans="1:10" ht="31.9" hidden="1" customHeight="1" thickBot="1" x14ac:dyDescent="0.25">
      <c r="A220" s="100" t="s">
        <v>32</v>
      </c>
      <c r="B220" s="101"/>
      <c r="C220" s="101"/>
      <c r="D220" s="101"/>
      <c r="E220" s="102"/>
      <c r="F220" s="66" t="s">
        <v>13</v>
      </c>
      <c r="G220" s="67">
        <f>G210+G215</f>
        <v>40</v>
      </c>
      <c r="H220" s="67">
        <f t="shared" ref="H220:I220" si="70">H210+H215</f>
        <v>20</v>
      </c>
      <c r="I220" s="67">
        <f t="shared" si="70"/>
        <v>20</v>
      </c>
      <c r="J220" s="68"/>
    </row>
    <row r="221" spans="1:10" ht="29.25" hidden="1" thickBot="1" x14ac:dyDescent="0.25">
      <c r="A221" s="104"/>
      <c r="B221" s="105"/>
      <c r="C221" s="105"/>
      <c r="D221" s="105"/>
      <c r="E221" s="106"/>
      <c r="F221" s="66" t="s">
        <v>15</v>
      </c>
      <c r="G221" s="67">
        <f t="shared" ref="G221:I221" si="71">G211+G216</f>
        <v>0</v>
      </c>
      <c r="H221" s="67">
        <f t="shared" si="71"/>
        <v>0</v>
      </c>
      <c r="I221" s="67">
        <f t="shared" si="71"/>
        <v>0</v>
      </c>
      <c r="J221" s="72"/>
    </row>
    <row r="222" spans="1:10" ht="29.25" hidden="1" thickBot="1" x14ac:dyDescent="0.25">
      <c r="A222" s="104"/>
      <c r="B222" s="105"/>
      <c r="C222" s="105"/>
      <c r="D222" s="105"/>
      <c r="E222" s="106"/>
      <c r="F222" s="66" t="s">
        <v>16</v>
      </c>
      <c r="G222" s="67">
        <f t="shared" ref="G222:I222" si="72">G212+G217</f>
        <v>0</v>
      </c>
      <c r="H222" s="67">
        <f t="shared" si="72"/>
        <v>0</v>
      </c>
      <c r="I222" s="67">
        <f t="shared" si="72"/>
        <v>0</v>
      </c>
      <c r="J222" s="72"/>
    </row>
    <row r="223" spans="1:10" ht="29.25" hidden="1" thickBot="1" x14ac:dyDescent="0.25">
      <c r="A223" s="104"/>
      <c r="B223" s="105"/>
      <c r="C223" s="105"/>
      <c r="D223" s="105"/>
      <c r="E223" s="106"/>
      <c r="F223" s="66" t="s">
        <v>17</v>
      </c>
      <c r="G223" s="67">
        <f t="shared" ref="G223:I223" si="73">G213+G218</f>
        <v>40</v>
      </c>
      <c r="H223" s="67">
        <f t="shared" si="73"/>
        <v>20</v>
      </c>
      <c r="I223" s="67">
        <f t="shared" si="73"/>
        <v>20</v>
      </c>
      <c r="J223" s="72"/>
    </row>
    <row r="224" spans="1:10" ht="29.25" hidden="1" thickBot="1" x14ac:dyDescent="0.25">
      <c r="A224" s="107"/>
      <c r="B224" s="108"/>
      <c r="C224" s="108"/>
      <c r="D224" s="108"/>
      <c r="E224" s="109"/>
      <c r="F224" s="66" t="s">
        <v>19</v>
      </c>
      <c r="G224" s="67">
        <f t="shared" ref="G224:I224" si="74">G214+G219</f>
        <v>0</v>
      </c>
      <c r="H224" s="67">
        <f t="shared" si="74"/>
        <v>0</v>
      </c>
      <c r="I224" s="67">
        <f t="shared" si="74"/>
        <v>0</v>
      </c>
      <c r="J224" s="76"/>
    </row>
    <row r="225" spans="1:10" ht="24" hidden="1" customHeight="1" thickBot="1" x14ac:dyDescent="0.25">
      <c r="A225" s="77" t="s">
        <v>83</v>
      </c>
      <c r="B225" s="78"/>
      <c r="C225" s="78"/>
      <c r="D225" s="78"/>
      <c r="E225" s="78"/>
      <c r="F225" s="78"/>
      <c r="G225" s="78"/>
      <c r="H225" s="78"/>
      <c r="I225" s="78"/>
      <c r="J225" s="79"/>
    </row>
    <row r="226" spans="1:10" ht="43.5" hidden="1" thickBot="1" x14ac:dyDescent="0.25">
      <c r="A226" s="58">
        <v>1</v>
      </c>
      <c r="B226" s="133" t="s">
        <v>84</v>
      </c>
      <c r="C226" s="55" t="s">
        <v>150</v>
      </c>
      <c r="D226" s="40" t="s">
        <v>167</v>
      </c>
      <c r="E226" s="38" t="s">
        <v>12</v>
      </c>
      <c r="F226" s="41" t="s">
        <v>13</v>
      </c>
      <c r="G226" s="22">
        <f>G227+G228+G229+G230</f>
        <v>20</v>
      </c>
      <c r="H226" s="22">
        <f t="shared" ref="H226:I226" si="75">H227+H228+H229+H230</f>
        <v>10</v>
      </c>
      <c r="I226" s="22">
        <f t="shared" si="75"/>
        <v>10</v>
      </c>
      <c r="J226" s="39" t="s">
        <v>85</v>
      </c>
    </row>
    <row r="227" spans="1:10" ht="29.25" hidden="1" thickBot="1" x14ac:dyDescent="0.25">
      <c r="A227" s="59"/>
      <c r="B227" s="134"/>
      <c r="C227" s="56"/>
      <c r="D227" s="44"/>
      <c r="E227" s="42"/>
      <c r="F227" s="41" t="s">
        <v>15</v>
      </c>
      <c r="G227" s="22">
        <f>H227+I227</f>
        <v>0</v>
      </c>
      <c r="H227" s="52">
        <v>0</v>
      </c>
      <c r="I227" s="52">
        <v>0</v>
      </c>
      <c r="J227" s="43"/>
    </row>
    <row r="228" spans="1:10" ht="29.25" hidden="1" thickBot="1" x14ac:dyDescent="0.25">
      <c r="A228" s="59"/>
      <c r="B228" s="134"/>
      <c r="C228" s="56"/>
      <c r="D228" s="44"/>
      <c r="E228" s="42"/>
      <c r="F228" s="41" t="s">
        <v>16</v>
      </c>
      <c r="G228" s="22">
        <f t="shared" ref="G228:G230" si="76">H228+I228</f>
        <v>0</v>
      </c>
      <c r="H228" s="52">
        <v>0</v>
      </c>
      <c r="I228" s="52">
        <v>0</v>
      </c>
      <c r="J228" s="43"/>
    </row>
    <row r="229" spans="1:10" ht="29.25" hidden="1" thickBot="1" x14ac:dyDescent="0.25">
      <c r="A229" s="59"/>
      <c r="B229" s="134"/>
      <c r="C229" s="56"/>
      <c r="D229" s="44"/>
      <c r="E229" s="42"/>
      <c r="F229" s="41" t="s">
        <v>17</v>
      </c>
      <c r="G229" s="22">
        <f t="shared" si="76"/>
        <v>0</v>
      </c>
      <c r="H229" s="52">
        <v>0</v>
      </c>
      <c r="I229" s="52">
        <v>0</v>
      </c>
      <c r="J229" s="43"/>
    </row>
    <row r="230" spans="1:10" ht="29.25" hidden="1" thickBot="1" x14ac:dyDescent="0.25">
      <c r="A230" s="60"/>
      <c r="B230" s="144"/>
      <c r="C230" s="57"/>
      <c r="D230" s="48"/>
      <c r="E230" s="49"/>
      <c r="F230" s="41" t="s">
        <v>19</v>
      </c>
      <c r="G230" s="22">
        <f t="shared" si="76"/>
        <v>20</v>
      </c>
      <c r="H230" s="52">
        <v>10</v>
      </c>
      <c r="I230" s="52">
        <v>10</v>
      </c>
      <c r="J230" s="47"/>
    </row>
    <row r="231" spans="1:10" ht="43.5" hidden="1" thickBot="1" x14ac:dyDescent="0.25">
      <c r="A231" s="58">
        <v>2</v>
      </c>
      <c r="B231" s="39" t="s">
        <v>86</v>
      </c>
      <c r="C231" s="153" t="s">
        <v>87</v>
      </c>
      <c r="D231" s="40" t="s">
        <v>166</v>
      </c>
      <c r="E231" s="38" t="s">
        <v>12</v>
      </c>
      <c r="F231" s="41" t="s">
        <v>13</v>
      </c>
      <c r="G231" s="22">
        <f>G232+G233+G234+G235</f>
        <v>50</v>
      </c>
      <c r="H231" s="22">
        <f t="shared" ref="H231:I231" si="77">H232+H233+H234+H235</f>
        <v>50</v>
      </c>
      <c r="I231" s="22">
        <f t="shared" si="77"/>
        <v>0</v>
      </c>
      <c r="J231" s="39" t="s">
        <v>88</v>
      </c>
    </row>
    <row r="232" spans="1:10" ht="29.25" hidden="1" thickBot="1" x14ac:dyDescent="0.25">
      <c r="A232" s="59"/>
      <c r="B232" s="43"/>
      <c r="C232" s="154"/>
      <c r="D232" s="44"/>
      <c r="E232" s="42"/>
      <c r="F232" s="41" t="s">
        <v>15</v>
      </c>
      <c r="G232" s="22">
        <f>H232+I232</f>
        <v>0</v>
      </c>
      <c r="H232" s="52">
        <v>0</v>
      </c>
      <c r="I232" s="52">
        <v>0</v>
      </c>
      <c r="J232" s="43"/>
    </row>
    <row r="233" spans="1:10" ht="29.25" hidden="1" thickBot="1" x14ac:dyDescent="0.25">
      <c r="A233" s="59"/>
      <c r="B233" s="43"/>
      <c r="C233" s="154"/>
      <c r="D233" s="44"/>
      <c r="E233" s="42"/>
      <c r="F233" s="41" t="s">
        <v>16</v>
      </c>
      <c r="G233" s="22">
        <f t="shared" ref="G233:G235" si="78">H233+I233</f>
        <v>0</v>
      </c>
      <c r="H233" s="52">
        <v>0</v>
      </c>
      <c r="I233" s="52">
        <v>0</v>
      </c>
      <c r="J233" s="43"/>
    </row>
    <row r="234" spans="1:10" ht="29.25" hidden="1" thickBot="1" x14ac:dyDescent="0.25">
      <c r="A234" s="59"/>
      <c r="B234" s="43"/>
      <c r="C234" s="154"/>
      <c r="D234" s="44"/>
      <c r="E234" s="42"/>
      <c r="F234" s="41" t="s">
        <v>17</v>
      </c>
      <c r="G234" s="22">
        <f t="shared" si="78"/>
        <v>50</v>
      </c>
      <c r="H234" s="52">
        <v>50</v>
      </c>
      <c r="I234" s="52">
        <v>0</v>
      </c>
      <c r="J234" s="43"/>
    </row>
    <row r="235" spans="1:10" ht="29.25" hidden="1" thickBot="1" x14ac:dyDescent="0.25">
      <c r="A235" s="60"/>
      <c r="B235" s="47"/>
      <c r="C235" s="155"/>
      <c r="D235" s="48"/>
      <c r="E235" s="49"/>
      <c r="F235" s="41" t="s">
        <v>19</v>
      </c>
      <c r="G235" s="22">
        <f t="shared" si="78"/>
        <v>0</v>
      </c>
      <c r="H235" s="52">
        <v>0</v>
      </c>
      <c r="I235" s="52">
        <v>0</v>
      </c>
      <c r="J235" s="47"/>
    </row>
    <row r="236" spans="1:10" ht="31.9" hidden="1" customHeight="1" thickBot="1" x14ac:dyDescent="0.25">
      <c r="A236" s="100" t="s">
        <v>32</v>
      </c>
      <c r="B236" s="101"/>
      <c r="C236" s="101"/>
      <c r="D236" s="101"/>
      <c r="E236" s="102"/>
      <c r="F236" s="66" t="s">
        <v>13</v>
      </c>
      <c r="G236" s="67">
        <f>G226+G231</f>
        <v>70</v>
      </c>
      <c r="H236" s="67">
        <f t="shared" ref="H236:I236" si="79">H226+H231</f>
        <v>60</v>
      </c>
      <c r="I236" s="67">
        <f t="shared" si="79"/>
        <v>10</v>
      </c>
      <c r="J236" s="68"/>
    </row>
    <row r="237" spans="1:10" ht="29.25" hidden="1" thickBot="1" x14ac:dyDescent="0.25">
      <c r="A237" s="104"/>
      <c r="B237" s="105"/>
      <c r="C237" s="105"/>
      <c r="D237" s="105"/>
      <c r="E237" s="106"/>
      <c r="F237" s="66" t="s">
        <v>15</v>
      </c>
      <c r="G237" s="67">
        <f t="shared" ref="G237:I237" si="80">G227+G232</f>
        <v>0</v>
      </c>
      <c r="H237" s="67">
        <f t="shared" si="80"/>
        <v>0</v>
      </c>
      <c r="I237" s="67">
        <f t="shared" si="80"/>
        <v>0</v>
      </c>
      <c r="J237" s="72"/>
    </row>
    <row r="238" spans="1:10" ht="29.25" hidden="1" thickBot="1" x14ac:dyDescent="0.25">
      <c r="A238" s="104"/>
      <c r="B238" s="105"/>
      <c r="C238" s="105"/>
      <c r="D238" s="105"/>
      <c r="E238" s="106"/>
      <c r="F238" s="66" t="s">
        <v>16</v>
      </c>
      <c r="G238" s="67">
        <f t="shared" ref="G238:I238" si="81">G228+G233</f>
        <v>0</v>
      </c>
      <c r="H238" s="67">
        <f t="shared" si="81"/>
        <v>0</v>
      </c>
      <c r="I238" s="67">
        <f t="shared" si="81"/>
        <v>0</v>
      </c>
      <c r="J238" s="72"/>
    </row>
    <row r="239" spans="1:10" ht="29.25" hidden="1" thickBot="1" x14ac:dyDescent="0.25">
      <c r="A239" s="104"/>
      <c r="B239" s="105"/>
      <c r="C239" s="105"/>
      <c r="D239" s="105"/>
      <c r="E239" s="106"/>
      <c r="F239" s="66" t="s">
        <v>17</v>
      </c>
      <c r="G239" s="67">
        <f t="shared" ref="G239:I239" si="82">G229+G234</f>
        <v>50</v>
      </c>
      <c r="H239" s="67">
        <f t="shared" si="82"/>
        <v>50</v>
      </c>
      <c r="I239" s="67">
        <f t="shared" si="82"/>
        <v>0</v>
      </c>
      <c r="J239" s="72"/>
    </row>
    <row r="240" spans="1:10" ht="29.25" hidden="1" thickBot="1" x14ac:dyDescent="0.25">
      <c r="A240" s="107"/>
      <c r="B240" s="108"/>
      <c r="C240" s="108"/>
      <c r="D240" s="108"/>
      <c r="E240" s="109"/>
      <c r="F240" s="66" t="s">
        <v>19</v>
      </c>
      <c r="G240" s="67">
        <f t="shared" ref="G240:I240" si="83">G230+G235</f>
        <v>20</v>
      </c>
      <c r="H240" s="67">
        <f t="shared" si="83"/>
        <v>10</v>
      </c>
      <c r="I240" s="67">
        <f t="shared" si="83"/>
        <v>10</v>
      </c>
      <c r="J240" s="76"/>
    </row>
    <row r="241" spans="1:12" ht="25.15" hidden="1" customHeight="1" thickBot="1" x14ac:dyDescent="0.25">
      <c r="A241" s="77" t="s">
        <v>89</v>
      </c>
      <c r="B241" s="78"/>
      <c r="C241" s="78"/>
      <c r="D241" s="78"/>
      <c r="E241" s="78"/>
      <c r="F241" s="78"/>
      <c r="G241" s="78"/>
      <c r="H241" s="78"/>
      <c r="I241" s="78"/>
      <c r="J241" s="79"/>
    </row>
    <row r="242" spans="1:12" ht="43.5" hidden="1" thickBot="1" x14ac:dyDescent="0.25">
      <c r="A242" s="58">
        <v>1</v>
      </c>
      <c r="B242" s="39" t="s">
        <v>90</v>
      </c>
      <c r="C242" s="114" t="s">
        <v>126</v>
      </c>
      <c r="D242" s="40" t="s">
        <v>167</v>
      </c>
      <c r="E242" s="38" t="s">
        <v>12</v>
      </c>
      <c r="F242" s="41" t="s">
        <v>13</v>
      </c>
      <c r="G242" s="22">
        <f>G243+G244+G245+G246</f>
        <v>201.8</v>
      </c>
      <c r="H242" s="22">
        <f t="shared" ref="H242:I242" si="84">H243+H244+H245+H246</f>
        <v>100</v>
      </c>
      <c r="I242" s="22">
        <f t="shared" si="84"/>
        <v>101.8</v>
      </c>
      <c r="J242" s="39" t="s">
        <v>91</v>
      </c>
    </row>
    <row r="243" spans="1:12" ht="29.25" hidden="1" thickBot="1" x14ac:dyDescent="0.25">
      <c r="A243" s="59"/>
      <c r="B243" s="43"/>
      <c r="C243" s="117"/>
      <c r="D243" s="44"/>
      <c r="E243" s="42"/>
      <c r="F243" s="41" t="s">
        <v>15</v>
      </c>
      <c r="G243" s="22">
        <f t="shared" ref="G243:G245" si="85">H243+I243</f>
        <v>0</v>
      </c>
      <c r="H243" s="52">
        <v>0</v>
      </c>
      <c r="I243" s="52">
        <v>0</v>
      </c>
      <c r="J243" s="43"/>
    </row>
    <row r="244" spans="1:12" ht="31.9" hidden="1" customHeight="1" thickBot="1" x14ac:dyDescent="0.25">
      <c r="A244" s="59"/>
      <c r="B244" s="43"/>
      <c r="C244" s="117"/>
      <c r="D244" s="44"/>
      <c r="E244" s="42"/>
      <c r="F244" s="41" t="s">
        <v>16</v>
      </c>
      <c r="G244" s="22">
        <f t="shared" si="85"/>
        <v>0</v>
      </c>
      <c r="H244" s="52">
        <v>0</v>
      </c>
      <c r="I244" s="52">
        <v>0</v>
      </c>
      <c r="J244" s="43"/>
    </row>
    <row r="245" spans="1:12" ht="29.25" hidden="1" thickBot="1" x14ac:dyDescent="0.25">
      <c r="A245" s="59"/>
      <c r="B245" s="43"/>
      <c r="C245" s="117"/>
      <c r="D245" s="44"/>
      <c r="E245" s="42"/>
      <c r="F245" s="41" t="s">
        <v>17</v>
      </c>
      <c r="G245" s="22">
        <f t="shared" si="85"/>
        <v>201.8</v>
      </c>
      <c r="H245" s="52">
        <v>100</v>
      </c>
      <c r="I245" s="52">
        <v>101.8</v>
      </c>
      <c r="J245" s="43"/>
    </row>
    <row r="246" spans="1:12" ht="42.6" hidden="1" customHeight="1" thickBot="1" x14ac:dyDescent="0.25">
      <c r="A246" s="59"/>
      <c r="B246" s="43"/>
      <c r="C246" s="126"/>
      <c r="D246" s="48"/>
      <c r="E246" s="49"/>
      <c r="F246" s="41" t="s">
        <v>19</v>
      </c>
      <c r="G246" s="22">
        <f>H246+I246</f>
        <v>0</v>
      </c>
      <c r="H246" s="52">
        <v>0</v>
      </c>
      <c r="I246" s="52">
        <v>0</v>
      </c>
      <c r="J246" s="47"/>
    </row>
    <row r="247" spans="1:12" ht="43.5" hidden="1" thickBot="1" x14ac:dyDescent="0.25">
      <c r="A247" s="59"/>
      <c r="B247" s="43"/>
      <c r="C247" s="55" t="s">
        <v>173</v>
      </c>
      <c r="D247" s="40" t="s">
        <v>167</v>
      </c>
      <c r="E247" s="38" t="s">
        <v>12</v>
      </c>
      <c r="F247" s="41" t="s">
        <v>13</v>
      </c>
      <c r="G247" s="22">
        <f>G248+G249+G250+G251</f>
        <v>99.9</v>
      </c>
      <c r="H247" s="22">
        <f t="shared" ref="H247:I247" si="86">H248+H249+H250+H251</f>
        <v>0</v>
      </c>
      <c r="I247" s="22">
        <f t="shared" si="86"/>
        <v>99.9</v>
      </c>
      <c r="J247" s="39" t="s">
        <v>92</v>
      </c>
    </row>
    <row r="248" spans="1:12" ht="29.25" hidden="1" thickBot="1" x14ac:dyDescent="0.25">
      <c r="A248" s="59"/>
      <c r="B248" s="43"/>
      <c r="C248" s="56"/>
      <c r="D248" s="44"/>
      <c r="E248" s="42"/>
      <c r="F248" s="41" t="s">
        <v>15</v>
      </c>
      <c r="G248" s="22">
        <f t="shared" ref="G248:G250" si="87">H248+I248</f>
        <v>0</v>
      </c>
      <c r="H248" s="52">
        <v>0</v>
      </c>
      <c r="I248" s="52">
        <v>0</v>
      </c>
      <c r="J248" s="43"/>
      <c r="L248" s="7"/>
    </row>
    <row r="249" spans="1:12" ht="29.25" hidden="1" thickBot="1" x14ac:dyDescent="0.25">
      <c r="A249" s="59"/>
      <c r="B249" s="43"/>
      <c r="C249" s="56"/>
      <c r="D249" s="44"/>
      <c r="E249" s="42"/>
      <c r="F249" s="41" t="s">
        <v>16</v>
      </c>
      <c r="G249" s="22">
        <f t="shared" si="87"/>
        <v>0</v>
      </c>
      <c r="H249" s="52">
        <v>0</v>
      </c>
      <c r="I249" s="52">
        <v>0</v>
      </c>
      <c r="J249" s="43"/>
      <c r="L249" s="7"/>
    </row>
    <row r="250" spans="1:12" ht="29.25" hidden="1" thickBot="1" x14ac:dyDescent="0.3">
      <c r="A250" s="59"/>
      <c r="B250" s="43"/>
      <c r="C250" s="56"/>
      <c r="D250" s="44"/>
      <c r="E250" s="42"/>
      <c r="F250" s="41" t="s">
        <v>17</v>
      </c>
      <c r="G250" s="22">
        <f t="shared" si="87"/>
        <v>99.9</v>
      </c>
      <c r="H250" s="52">
        <v>0</v>
      </c>
      <c r="I250" s="52">
        <v>99.9</v>
      </c>
      <c r="J250" s="43"/>
      <c r="L250" s="8"/>
    </row>
    <row r="251" spans="1:12" ht="29.25" hidden="1" thickBot="1" x14ac:dyDescent="0.25">
      <c r="A251" s="60"/>
      <c r="B251" s="47"/>
      <c r="C251" s="57"/>
      <c r="D251" s="48"/>
      <c r="E251" s="49"/>
      <c r="F251" s="41" t="s">
        <v>19</v>
      </c>
      <c r="G251" s="22">
        <f>H251+I251</f>
        <v>0</v>
      </c>
      <c r="H251" s="52">
        <v>0</v>
      </c>
      <c r="I251" s="52">
        <v>0</v>
      </c>
      <c r="J251" s="47"/>
      <c r="L251" s="7"/>
    </row>
    <row r="252" spans="1:12" ht="43.5" hidden="1" thickBot="1" x14ac:dyDescent="0.25">
      <c r="A252" s="148">
        <v>2</v>
      </c>
      <c r="B252" s="39" t="s">
        <v>93</v>
      </c>
      <c r="C252" s="39" t="s">
        <v>151</v>
      </c>
      <c r="D252" s="40" t="s">
        <v>94</v>
      </c>
      <c r="E252" s="38" t="s">
        <v>12</v>
      </c>
      <c r="F252" s="41" t="s">
        <v>13</v>
      </c>
      <c r="G252" s="22">
        <f>G253+G254+G255+G256</f>
        <v>20</v>
      </c>
      <c r="H252" s="22">
        <f t="shared" ref="H252:I252" si="88">H253+H254+H255+H256</f>
        <v>0</v>
      </c>
      <c r="I252" s="22">
        <f t="shared" si="88"/>
        <v>20</v>
      </c>
      <c r="J252" s="39" t="s">
        <v>125</v>
      </c>
      <c r="L252" s="7"/>
    </row>
    <row r="253" spans="1:12" ht="29.25" hidden="1" thickBot="1" x14ac:dyDescent="0.25">
      <c r="A253" s="139"/>
      <c r="B253" s="43"/>
      <c r="C253" s="43"/>
      <c r="D253" s="44"/>
      <c r="E253" s="42"/>
      <c r="F253" s="41" t="s">
        <v>15</v>
      </c>
      <c r="G253" s="22">
        <f t="shared" ref="G253:G255" si="89">H253+I253</f>
        <v>0</v>
      </c>
      <c r="H253" s="52">
        <v>0</v>
      </c>
      <c r="I253" s="52">
        <v>0</v>
      </c>
      <c r="J253" s="43"/>
      <c r="L253" s="7"/>
    </row>
    <row r="254" spans="1:12" ht="29.25" hidden="1" thickBot="1" x14ac:dyDescent="0.25">
      <c r="A254" s="139"/>
      <c r="B254" s="43"/>
      <c r="C254" s="43"/>
      <c r="D254" s="44"/>
      <c r="E254" s="42"/>
      <c r="F254" s="41" t="s">
        <v>16</v>
      </c>
      <c r="G254" s="22">
        <f t="shared" si="89"/>
        <v>0</v>
      </c>
      <c r="H254" s="52">
        <v>0</v>
      </c>
      <c r="I254" s="52">
        <v>0</v>
      </c>
      <c r="J254" s="43"/>
      <c r="L254" s="7"/>
    </row>
    <row r="255" spans="1:12" ht="29.25" hidden="1" thickBot="1" x14ac:dyDescent="0.3">
      <c r="A255" s="139"/>
      <c r="B255" s="43"/>
      <c r="C255" s="43"/>
      <c r="D255" s="44"/>
      <c r="E255" s="42"/>
      <c r="F255" s="41" t="s">
        <v>17</v>
      </c>
      <c r="G255" s="22">
        <f t="shared" si="89"/>
        <v>20</v>
      </c>
      <c r="H255" s="52">
        <v>0</v>
      </c>
      <c r="I255" s="52">
        <v>20</v>
      </c>
      <c r="J255" s="43"/>
      <c r="L255" s="8"/>
    </row>
    <row r="256" spans="1:12" ht="29.25" hidden="1" thickBot="1" x14ac:dyDescent="0.25">
      <c r="A256" s="143"/>
      <c r="B256" s="47"/>
      <c r="C256" s="47"/>
      <c r="D256" s="48"/>
      <c r="E256" s="49"/>
      <c r="F256" s="41" t="s">
        <v>19</v>
      </c>
      <c r="G256" s="22">
        <f>H256+I256</f>
        <v>0</v>
      </c>
      <c r="H256" s="52">
        <v>0</v>
      </c>
      <c r="I256" s="52">
        <v>0</v>
      </c>
      <c r="J256" s="47"/>
    </row>
    <row r="257" spans="1:10" ht="31.9" hidden="1" customHeight="1" thickBot="1" x14ac:dyDescent="0.25">
      <c r="A257" s="100" t="s">
        <v>32</v>
      </c>
      <c r="B257" s="101"/>
      <c r="C257" s="101"/>
      <c r="D257" s="101"/>
      <c r="E257" s="102"/>
      <c r="F257" s="66" t="s">
        <v>13</v>
      </c>
      <c r="G257" s="67">
        <f>G242+G247+G252</f>
        <v>321.70000000000005</v>
      </c>
      <c r="H257" s="67">
        <f t="shared" ref="H257:I257" si="90">H242+H247+H252</f>
        <v>100</v>
      </c>
      <c r="I257" s="67">
        <f t="shared" si="90"/>
        <v>221.7</v>
      </c>
      <c r="J257" s="156"/>
    </row>
    <row r="258" spans="1:10" ht="29.25" hidden="1" thickBot="1" x14ac:dyDescent="0.25">
      <c r="A258" s="104"/>
      <c r="B258" s="105"/>
      <c r="C258" s="105"/>
      <c r="D258" s="105"/>
      <c r="E258" s="106"/>
      <c r="F258" s="66" t="s">
        <v>15</v>
      </c>
      <c r="G258" s="67">
        <f t="shared" ref="G258:I258" si="91">G243+G248+G253</f>
        <v>0</v>
      </c>
      <c r="H258" s="67">
        <f t="shared" si="91"/>
        <v>0</v>
      </c>
      <c r="I258" s="67">
        <f t="shared" si="91"/>
        <v>0</v>
      </c>
      <c r="J258" s="157"/>
    </row>
    <row r="259" spans="1:10" ht="29.25" hidden="1" thickBot="1" x14ac:dyDescent="0.25">
      <c r="A259" s="104"/>
      <c r="B259" s="105"/>
      <c r="C259" s="105"/>
      <c r="D259" s="105"/>
      <c r="E259" s="106"/>
      <c r="F259" s="66" t="s">
        <v>16</v>
      </c>
      <c r="G259" s="67">
        <f t="shared" ref="G259:I259" si="92">G244+G249+G254</f>
        <v>0</v>
      </c>
      <c r="H259" s="67">
        <f t="shared" si="92"/>
        <v>0</v>
      </c>
      <c r="I259" s="67">
        <f t="shared" si="92"/>
        <v>0</v>
      </c>
      <c r="J259" s="157"/>
    </row>
    <row r="260" spans="1:10" ht="29.25" hidden="1" thickBot="1" x14ac:dyDescent="0.25">
      <c r="A260" s="104"/>
      <c r="B260" s="105"/>
      <c r="C260" s="105"/>
      <c r="D260" s="105"/>
      <c r="E260" s="106"/>
      <c r="F260" s="66" t="s">
        <v>17</v>
      </c>
      <c r="G260" s="67">
        <f t="shared" ref="G260:I260" si="93">G245+G250+G255</f>
        <v>321.70000000000005</v>
      </c>
      <c r="H260" s="67">
        <f t="shared" si="93"/>
        <v>100</v>
      </c>
      <c r="I260" s="67">
        <f t="shared" si="93"/>
        <v>221.7</v>
      </c>
      <c r="J260" s="157"/>
    </row>
    <row r="261" spans="1:10" ht="29.25" hidden="1" thickBot="1" x14ac:dyDescent="0.25">
      <c r="A261" s="107"/>
      <c r="B261" s="108"/>
      <c r="C261" s="108"/>
      <c r="D261" s="108"/>
      <c r="E261" s="109"/>
      <c r="F261" s="66" t="s">
        <v>19</v>
      </c>
      <c r="G261" s="67">
        <f t="shared" ref="G261:I261" si="94">G246+G251+G256</f>
        <v>0</v>
      </c>
      <c r="H261" s="67">
        <f t="shared" si="94"/>
        <v>0</v>
      </c>
      <c r="I261" s="67">
        <f t="shared" si="94"/>
        <v>0</v>
      </c>
      <c r="J261" s="158"/>
    </row>
    <row r="262" spans="1:10" ht="25.9" hidden="1" customHeight="1" thickBot="1" x14ac:dyDescent="0.25">
      <c r="A262" s="35" t="s">
        <v>95</v>
      </c>
      <c r="B262" s="36"/>
      <c r="C262" s="36"/>
      <c r="D262" s="36"/>
      <c r="E262" s="36"/>
      <c r="F262" s="36"/>
      <c r="G262" s="36"/>
      <c r="H262" s="36"/>
      <c r="I262" s="36"/>
      <c r="J262" s="37"/>
    </row>
    <row r="263" spans="1:10" ht="43.5" hidden="1" thickBot="1" x14ac:dyDescent="0.25">
      <c r="A263" s="58">
        <v>1</v>
      </c>
      <c r="B263" s="39" t="s">
        <v>136</v>
      </c>
      <c r="C263" s="55" t="s">
        <v>96</v>
      </c>
      <c r="D263" s="40" t="s">
        <v>94</v>
      </c>
      <c r="E263" s="38" t="s">
        <v>12</v>
      </c>
      <c r="F263" s="41" t="s">
        <v>13</v>
      </c>
      <c r="G263" s="22">
        <f>G264+G265+G266+G267</f>
        <v>0</v>
      </c>
      <c r="H263" s="22">
        <f t="shared" ref="H263:I263" si="95">H264+H265+H266+H267</f>
        <v>0</v>
      </c>
      <c r="I263" s="22">
        <f t="shared" si="95"/>
        <v>0</v>
      </c>
      <c r="J263" s="55" t="s">
        <v>97</v>
      </c>
    </row>
    <row r="264" spans="1:10" ht="29.25" hidden="1" thickBot="1" x14ac:dyDescent="0.25">
      <c r="A264" s="59"/>
      <c r="B264" s="43"/>
      <c r="C264" s="56"/>
      <c r="D264" s="44"/>
      <c r="E264" s="42"/>
      <c r="F264" s="41" t="s">
        <v>15</v>
      </c>
      <c r="G264" s="22">
        <f>H264+I264</f>
        <v>0</v>
      </c>
      <c r="H264" s="52">
        <v>0</v>
      </c>
      <c r="I264" s="52">
        <v>0</v>
      </c>
      <c r="J264" s="56"/>
    </row>
    <row r="265" spans="1:10" ht="29.25" hidden="1" thickBot="1" x14ac:dyDescent="0.25">
      <c r="A265" s="59"/>
      <c r="B265" s="43"/>
      <c r="C265" s="56"/>
      <c r="D265" s="44"/>
      <c r="E265" s="42"/>
      <c r="F265" s="41" t="s">
        <v>16</v>
      </c>
      <c r="G265" s="22">
        <f t="shared" ref="G265:G267" si="96">H265+I265</f>
        <v>0</v>
      </c>
      <c r="H265" s="52">
        <v>0</v>
      </c>
      <c r="I265" s="52">
        <v>0</v>
      </c>
      <c r="J265" s="56"/>
    </row>
    <row r="266" spans="1:10" ht="29.25" hidden="1" thickBot="1" x14ac:dyDescent="0.25">
      <c r="A266" s="59"/>
      <c r="B266" s="43"/>
      <c r="C266" s="56"/>
      <c r="D266" s="44"/>
      <c r="E266" s="42"/>
      <c r="F266" s="41" t="s">
        <v>17</v>
      </c>
      <c r="G266" s="22">
        <f t="shared" si="96"/>
        <v>0</v>
      </c>
      <c r="H266" s="52">
        <v>0</v>
      </c>
      <c r="I266" s="52">
        <v>0</v>
      </c>
      <c r="J266" s="56"/>
    </row>
    <row r="267" spans="1:10" ht="29.25" hidden="1" thickBot="1" x14ac:dyDescent="0.25">
      <c r="A267" s="59"/>
      <c r="B267" s="43"/>
      <c r="C267" s="57"/>
      <c r="D267" s="48"/>
      <c r="E267" s="49"/>
      <c r="F267" s="41" t="s">
        <v>19</v>
      </c>
      <c r="G267" s="22">
        <f t="shared" si="96"/>
        <v>0</v>
      </c>
      <c r="H267" s="52">
        <v>0</v>
      </c>
      <c r="I267" s="52">
        <v>0</v>
      </c>
      <c r="J267" s="57"/>
    </row>
    <row r="268" spans="1:10" ht="43.5" hidden="1" thickBot="1" x14ac:dyDescent="0.25">
      <c r="A268" s="59"/>
      <c r="B268" s="43"/>
      <c r="C268" s="55" t="s">
        <v>98</v>
      </c>
      <c r="D268" s="40" t="s">
        <v>167</v>
      </c>
      <c r="E268" s="38" t="s">
        <v>12</v>
      </c>
      <c r="F268" s="41" t="s">
        <v>13</v>
      </c>
      <c r="G268" s="22">
        <f>G269+G270+G271+G272</f>
        <v>80</v>
      </c>
      <c r="H268" s="22">
        <f t="shared" ref="H268:I268" si="97">H269+H270+H271+H272</f>
        <v>40</v>
      </c>
      <c r="I268" s="22">
        <f t="shared" si="97"/>
        <v>40</v>
      </c>
      <c r="J268" s="55" t="s">
        <v>99</v>
      </c>
    </row>
    <row r="269" spans="1:10" ht="29.25" hidden="1" thickBot="1" x14ac:dyDescent="0.25">
      <c r="A269" s="59"/>
      <c r="B269" s="43"/>
      <c r="C269" s="56"/>
      <c r="D269" s="44"/>
      <c r="E269" s="42"/>
      <c r="F269" s="41" t="s">
        <v>15</v>
      </c>
      <c r="G269" s="22">
        <f t="shared" ref="G269:G271" si="98">H269+I269</f>
        <v>0</v>
      </c>
      <c r="H269" s="52">
        <v>0</v>
      </c>
      <c r="I269" s="52">
        <v>0</v>
      </c>
      <c r="J269" s="56"/>
    </row>
    <row r="270" spans="1:10" ht="29.25" hidden="1" thickBot="1" x14ac:dyDescent="0.25">
      <c r="A270" s="59"/>
      <c r="B270" s="43"/>
      <c r="C270" s="56"/>
      <c r="D270" s="44"/>
      <c r="E270" s="42"/>
      <c r="F270" s="41" t="s">
        <v>16</v>
      </c>
      <c r="G270" s="22">
        <f t="shared" si="98"/>
        <v>0</v>
      </c>
      <c r="H270" s="52">
        <v>0</v>
      </c>
      <c r="I270" s="52">
        <v>0</v>
      </c>
      <c r="J270" s="56"/>
    </row>
    <row r="271" spans="1:10" ht="29.25" hidden="1" thickBot="1" x14ac:dyDescent="0.25">
      <c r="A271" s="59"/>
      <c r="B271" s="43"/>
      <c r="C271" s="56"/>
      <c r="D271" s="44"/>
      <c r="E271" s="42"/>
      <c r="F271" s="41" t="s">
        <v>17</v>
      </c>
      <c r="G271" s="22">
        <f t="shared" si="98"/>
        <v>80</v>
      </c>
      <c r="H271" s="52">
        <v>40</v>
      </c>
      <c r="I271" s="52">
        <v>40</v>
      </c>
      <c r="J271" s="56"/>
    </row>
    <row r="272" spans="1:10" ht="29.25" hidden="1" thickBot="1" x14ac:dyDescent="0.25">
      <c r="A272" s="59"/>
      <c r="B272" s="43"/>
      <c r="C272" s="57"/>
      <c r="D272" s="48"/>
      <c r="E272" s="49"/>
      <c r="F272" s="41" t="s">
        <v>19</v>
      </c>
      <c r="G272" s="22">
        <f>H272+I272</f>
        <v>0</v>
      </c>
      <c r="H272" s="52">
        <v>0</v>
      </c>
      <c r="I272" s="52">
        <v>0</v>
      </c>
      <c r="J272" s="57"/>
    </row>
    <row r="273" spans="1:10" ht="43.5" hidden="1" thickBot="1" x14ac:dyDescent="0.25">
      <c r="A273" s="59"/>
      <c r="B273" s="43"/>
      <c r="C273" s="55" t="s">
        <v>100</v>
      </c>
      <c r="D273" s="40" t="s">
        <v>167</v>
      </c>
      <c r="E273" s="38" t="s">
        <v>12</v>
      </c>
      <c r="F273" s="41" t="s">
        <v>13</v>
      </c>
      <c r="G273" s="22">
        <f>G274+G275+G276+G277</f>
        <v>40</v>
      </c>
      <c r="H273" s="22">
        <f t="shared" ref="H273:I273" si="99">H274+H275+H276+H277</f>
        <v>20</v>
      </c>
      <c r="I273" s="22">
        <f t="shared" si="99"/>
        <v>20</v>
      </c>
      <c r="J273" s="55" t="s">
        <v>101</v>
      </c>
    </row>
    <row r="274" spans="1:10" ht="29.25" hidden="1" thickBot="1" x14ac:dyDescent="0.25">
      <c r="A274" s="59"/>
      <c r="B274" s="43"/>
      <c r="C274" s="56"/>
      <c r="D274" s="44"/>
      <c r="E274" s="42"/>
      <c r="F274" s="41" t="s">
        <v>15</v>
      </c>
      <c r="G274" s="22">
        <f t="shared" ref="G274:G276" si="100">H274+I274</f>
        <v>0</v>
      </c>
      <c r="H274" s="52">
        <v>0</v>
      </c>
      <c r="I274" s="52">
        <v>0</v>
      </c>
      <c r="J274" s="56"/>
    </row>
    <row r="275" spans="1:10" ht="29.25" hidden="1" thickBot="1" x14ac:dyDescent="0.25">
      <c r="A275" s="59"/>
      <c r="B275" s="43"/>
      <c r="C275" s="56"/>
      <c r="D275" s="44"/>
      <c r="E275" s="42"/>
      <c r="F275" s="41" t="s">
        <v>16</v>
      </c>
      <c r="G275" s="22">
        <f t="shared" si="100"/>
        <v>0</v>
      </c>
      <c r="H275" s="52">
        <v>0</v>
      </c>
      <c r="I275" s="52">
        <v>0</v>
      </c>
      <c r="J275" s="56"/>
    </row>
    <row r="276" spans="1:10" ht="29.25" hidden="1" thickBot="1" x14ac:dyDescent="0.25">
      <c r="A276" s="59"/>
      <c r="B276" s="43"/>
      <c r="C276" s="56"/>
      <c r="D276" s="44"/>
      <c r="E276" s="42"/>
      <c r="F276" s="41" t="s">
        <v>17</v>
      </c>
      <c r="G276" s="22">
        <f t="shared" si="100"/>
        <v>40</v>
      </c>
      <c r="H276" s="52">
        <v>20</v>
      </c>
      <c r="I276" s="52">
        <v>20</v>
      </c>
      <c r="J276" s="56"/>
    </row>
    <row r="277" spans="1:10" ht="29.25" hidden="1" thickBot="1" x14ac:dyDescent="0.25">
      <c r="A277" s="60"/>
      <c r="B277" s="47"/>
      <c r="C277" s="57"/>
      <c r="D277" s="48"/>
      <c r="E277" s="49"/>
      <c r="F277" s="41" t="s">
        <v>19</v>
      </c>
      <c r="G277" s="22">
        <f>H277+I277</f>
        <v>0</v>
      </c>
      <c r="H277" s="52">
        <v>0</v>
      </c>
      <c r="I277" s="52">
        <v>0</v>
      </c>
      <c r="J277" s="57"/>
    </row>
    <row r="278" spans="1:10" ht="31.9" hidden="1" customHeight="1" thickBot="1" x14ac:dyDescent="0.25">
      <c r="A278" s="100" t="s">
        <v>32</v>
      </c>
      <c r="B278" s="101"/>
      <c r="C278" s="101"/>
      <c r="D278" s="101"/>
      <c r="E278" s="102"/>
      <c r="F278" s="66" t="s">
        <v>13</v>
      </c>
      <c r="G278" s="67">
        <f>G263+G268+G273</f>
        <v>120</v>
      </c>
      <c r="H278" s="67">
        <f t="shared" ref="H278:I278" si="101">H263+H268+H273</f>
        <v>60</v>
      </c>
      <c r="I278" s="67">
        <f t="shared" si="101"/>
        <v>60</v>
      </c>
      <c r="J278" s="68"/>
    </row>
    <row r="279" spans="1:10" ht="29.25" hidden="1" thickBot="1" x14ac:dyDescent="0.25">
      <c r="A279" s="104"/>
      <c r="B279" s="105"/>
      <c r="C279" s="105"/>
      <c r="D279" s="105"/>
      <c r="E279" s="106"/>
      <c r="F279" s="66" t="s">
        <v>15</v>
      </c>
      <c r="G279" s="67">
        <f t="shared" ref="G279:I279" si="102">G264+G269+G274</f>
        <v>0</v>
      </c>
      <c r="H279" s="67">
        <f t="shared" si="102"/>
        <v>0</v>
      </c>
      <c r="I279" s="67">
        <f t="shared" si="102"/>
        <v>0</v>
      </c>
      <c r="J279" s="72"/>
    </row>
    <row r="280" spans="1:10" ht="29.25" hidden="1" thickBot="1" x14ac:dyDescent="0.25">
      <c r="A280" s="104"/>
      <c r="B280" s="105"/>
      <c r="C280" s="105"/>
      <c r="D280" s="105"/>
      <c r="E280" s="106"/>
      <c r="F280" s="66" t="s">
        <v>16</v>
      </c>
      <c r="G280" s="67">
        <f t="shared" ref="G280:I280" si="103">G265+G270+G275</f>
        <v>0</v>
      </c>
      <c r="H280" s="67">
        <f t="shared" si="103"/>
        <v>0</v>
      </c>
      <c r="I280" s="67">
        <f t="shared" si="103"/>
        <v>0</v>
      </c>
      <c r="J280" s="72"/>
    </row>
    <row r="281" spans="1:10" ht="29.25" hidden="1" thickBot="1" x14ac:dyDescent="0.25">
      <c r="A281" s="104"/>
      <c r="B281" s="105"/>
      <c r="C281" s="105"/>
      <c r="D281" s="105"/>
      <c r="E281" s="106"/>
      <c r="F281" s="66" t="s">
        <v>17</v>
      </c>
      <c r="G281" s="67">
        <f t="shared" ref="G281:I281" si="104">G266+G271+G276</f>
        <v>120</v>
      </c>
      <c r="H281" s="67">
        <f t="shared" si="104"/>
        <v>60</v>
      </c>
      <c r="I281" s="67">
        <f t="shared" si="104"/>
        <v>60</v>
      </c>
      <c r="J281" s="72"/>
    </row>
    <row r="282" spans="1:10" ht="29.25" hidden="1" thickBot="1" x14ac:dyDescent="0.25">
      <c r="A282" s="107"/>
      <c r="B282" s="108"/>
      <c r="C282" s="108"/>
      <c r="D282" s="108"/>
      <c r="E282" s="109"/>
      <c r="F282" s="66" t="s">
        <v>19</v>
      </c>
      <c r="G282" s="67">
        <f t="shared" ref="G282:I282" si="105">G267+G272+G277</f>
        <v>0</v>
      </c>
      <c r="H282" s="67">
        <f t="shared" si="105"/>
        <v>0</v>
      </c>
      <c r="I282" s="67">
        <f t="shared" si="105"/>
        <v>0</v>
      </c>
      <c r="J282" s="76"/>
    </row>
    <row r="283" spans="1:10" ht="44.45" customHeight="1" thickBot="1" x14ac:dyDescent="0.25">
      <c r="A283" s="35" t="s">
        <v>102</v>
      </c>
      <c r="B283" s="36"/>
      <c r="C283" s="36"/>
      <c r="D283" s="36"/>
      <c r="E283" s="36"/>
      <c r="F283" s="36"/>
      <c r="G283" s="36"/>
      <c r="H283" s="36"/>
      <c r="I283" s="36"/>
      <c r="J283" s="37"/>
    </row>
    <row r="284" spans="1:10" ht="43.5" thickBot="1" x14ac:dyDescent="0.25">
      <c r="A284" s="58">
        <v>1</v>
      </c>
      <c r="B284" s="39" t="s">
        <v>152</v>
      </c>
      <c r="C284" s="55" t="s">
        <v>103</v>
      </c>
      <c r="D284" s="40" t="s">
        <v>167</v>
      </c>
      <c r="E284" s="38" t="s">
        <v>12</v>
      </c>
      <c r="F284" s="41" t="s">
        <v>13</v>
      </c>
      <c r="G284" s="22">
        <f>G286+G287+G288</f>
        <v>1200</v>
      </c>
      <c r="H284" s="22">
        <f t="shared" ref="H284:I284" si="106">H286+H287+H288</f>
        <v>600</v>
      </c>
      <c r="I284" s="22">
        <f t="shared" si="106"/>
        <v>600</v>
      </c>
      <c r="J284" s="159"/>
    </row>
    <row r="285" spans="1:10" ht="29.25" thickBot="1" x14ac:dyDescent="0.25">
      <c r="A285" s="59"/>
      <c r="B285" s="43"/>
      <c r="C285" s="56"/>
      <c r="D285" s="44"/>
      <c r="E285" s="42"/>
      <c r="F285" s="41" t="s">
        <v>15</v>
      </c>
      <c r="G285" s="45" t="s">
        <v>18</v>
      </c>
      <c r="H285" s="46"/>
      <c r="I285" s="46"/>
      <c r="J285" s="160"/>
    </row>
    <row r="286" spans="1:10" ht="29.25" thickBot="1" x14ac:dyDescent="0.25">
      <c r="A286" s="59"/>
      <c r="B286" s="43"/>
      <c r="C286" s="56"/>
      <c r="D286" s="44"/>
      <c r="E286" s="42"/>
      <c r="F286" s="41" t="s">
        <v>16</v>
      </c>
      <c r="G286" s="22">
        <f>H286+I286</f>
        <v>0</v>
      </c>
      <c r="H286" s="149">
        <v>0</v>
      </c>
      <c r="I286" s="149">
        <v>0</v>
      </c>
      <c r="J286" s="160"/>
    </row>
    <row r="287" spans="1:10" ht="29.25" thickBot="1" x14ac:dyDescent="0.25">
      <c r="A287" s="59"/>
      <c r="B287" s="43"/>
      <c r="C287" s="56"/>
      <c r="D287" s="44"/>
      <c r="E287" s="42"/>
      <c r="F287" s="41" t="s">
        <v>17</v>
      </c>
      <c r="G287" s="22">
        <f>H287+I287</f>
        <v>1200</v>
      </c>
      <c r="H287" s="52">
        <v>600</v>
      </c>
      <c r="I287" s="52">
        <v>600</v>
      </c>
      <c r="J287" s="160"/>
    </row>
    <row r="288" spans="1:10" ht="29.25" thickBot="1" x14ac:dyDescent="0.25">
      <c r="A288" s="59"/>
      <c r="B288" s="43"/>
      <c r="C288" s="57"/>
      <c r="D288" s="48"/>
      <c r="E288" s="49"/>
      <c r="F288" s="41" t="s">
        <v>19</v>
      </c>
      <c r="G288" s="22">
        <f>H288+I288</f>
        <v>0</v>
      </c>
      <c r="H288" s="52">
        <v>0</v>
      </c>
      <c r="I288" s="52">
        <v>0</v>
      </c>
      <c r="J288" s="161"/>
    </row>
    <row r="289" spans="1:10" ht="43.5" thickBot="1" x14ac:dyDescent="0.25">
      <c r="A289" s="59"/>
      <c r="B289" s="43"/>
      <c r="C289" s="55" t="s">
        <v>104</v>
      </c>
      <c r="D289" s="40" t="s">
        <v>167</v>
      </c>
      <c r="E289" s="38" t="s">
        <v>12</v>
      </c>
      <c r="F289" s="41" t="s">
        <v>13</v>
      </c>
      <c r="G289" s="22">
        <f>G291+G292+G293</f>
        <v>7613.5</v>
      </c>
      <c r="H289" s="22">
        <f t="shared" ref="H289:I289" si="107">H291+H292+H293</f>
        <v>2000</v>
      </c>
      <c r="I289" s="22">
        <f t="shared" si="107"/>
        <v>5613.5</v>
      </c>
      <c r="J289" s="159"/>
    </row>
    <row r="290" spans="1:10" ht="29.25" thickBot="1" x14ac:dyDescent="0.25">
      <c r="A290" s="59"/>
      <c r="B290" s="43"/>
      <c r="C290" s="56"/>
      <c r="D290" s="44"/>
      <c r="E290" s="42"/>
      <c r="F290" s="41" t="s">
        <v>15</v>
      </c>
      <c r="G290" s="45" t="s">
        <v>18</v>
      </c>
      <c r="H290" s="46"/>
      <c r="I290" s="46"/>
      <c r="J290" s="160"/>
    </row>
    <row r="291" spans="1:10" ht="29.25" thickBot="1" x14ac:dyDescent="0.25">
      <c r="A291" s="59"/>
      <c r="B291" s="43"/>
      <c r="C291" s="56"/>
      <c r="D291" s="44"/>
      <c r="E291" s="42"/>
      <c r="F291" s="41" t="s">
        <v>16</v>
      </c>
      <c r="G291" s="22">
        <f>H291+I291</f>
        <v>0</v>
      </c>
      <c r="H291" s="22">
        <v>0</v>
      </c>
      <c r="I291" s="22">
        <v>0</v>
      </c>
      <c r="J291" s="160"/>
    </row>
    <row r="292" spans="1:10" ht="29.25" thickBot="1" x14ac:dyDescent="0.25">
      <c r="A292" s="59"/>
      <c r="B292" s="43"/>
      <c r="C292" s="56"/>
      <c r="D292" s="44"/>
      <c r="E292" s="42"/>
      <c r="F292" s="41" t="s">
        <v>17</v>
      </c>
      <c r="G292" s="22">
        <f t="shared" ref="G292:G293" si="108">H292+I292</f>
        <v>3613.5</v>
      </c>
      <c r="H292" s="22">
        <v>0</v>
      </c>
      <c r="I292" s="22">
        <v>3613.5</v>
      </c>
      <c r="J292" s="160"/>
    </row>
    <row r="293" spans="1:10" ht="29.25" thickBot="1" x14ac:dyDescent="0.25">
      <c r="A293" s="60"/>
      <c r="B293" s="47"/>
      <c r="C293" s="57"/>
      <c r="D293" s="48"/>
      <c r="E293" s="49"/>
      <c r="F293" s="41" t="s">
        <v>19</v>
      </c>
      <c r="G293" s="22">
        <f t="shared" si="108"/>
        <v>4000</v>
      </c>
      <c r="H293" s="22">
        <v>2000</v>
      </c>
      <c r="I293" s="22">
        <v>2000</v>
      </c>
      <c r="J293" s="161"/>
    </row>
    <row r="294" spans="1:10" ht="43.5" thickBot="1" x14ac:dyDescent="0.25">
      <c r="A294" s="58">
        <v>2</v>
      </c>
      <c r="B294" s="55" t="s">
        <v>105</v>
      </c>
      <c r="C294" s="55" t="s">
        <v>106</v>
      </c>
      <c r="D294" s="40" t="s">
        <v>174</v>
      </c>
      <c r="E294" s="38" t="s">
        <v>12</v>
      </c>
      <c r="F294" s="41" t="s">
        <v>13</v>
      </c>
      <c r="G294" s="22">
        <f>G296+G298</f>
        <v>0</v>
      </c>
      <c r="H294" s="22">
        <f t="shared" ref="H294:I294" si="109">H296+H298</f>
        <v>0</v>
      </c>
      <c r="I294" s="22">
        <f t="shared" si="109"/>
        <v>0</v>
      </c>
      <c r="J294" s="55" t="s">
        <v>175</v>
      </c>
    </row>
    <row r="295" spans="1:10" ht="29.25" thickBot="1" x14ac:dyDescent="0.25">
      <c r="A295" s="59"/>
      <c r="B295" s="56"/>
      <c r="C295" s="56"/>
      <c r="D295" s="44"/>
      <c r="E295" s="42"/>
      <c r="F295" s="41" t="s">
        <v>15</v>
      </c>
      <c r="G295" s="45" t="s">
        <v>18</v>
      </c>
      <c r="H295" s="46"/>
      <c r="I295" s="46"/>
      <c r="J295" s="56"/>
    </row>
    <row r="296" spans="1:10" ht="29.25" thickBot="1" x14ac:dyDescent="0.25">
      <c r="A296" s="59"/>
      <c r="B296" s="56"/>
      <c r="C296" s="56"/>
      <c r="D296" s="44"/>
      <c r="E296" s="42"/>
      <c r="F296" s="41" t="s">
        <v>16</v>
      </c>
      <c r="G296" s="22">
        <f>H296+I296</f>
        <v>0</v>
      </c>
      <c r="H296" s="22">
        <v>0</v>
      </c>
      <c r="I296" s="22">
        <v>0</v>
      </c>
      <c r="J296" s="56"/>
    </row>
    <row r="297" spans="1:10" ht="29.25" thickBot="1" x14ac:dyDescent="0.25">
      <c r="A297" s="59"/>
      <c r="B297" s="56"/>
      <c r="C297" s="56"/>
      <c r="D297" s="44"/>
      <c r="E297" s="42"/>
      <c r="F297" s="41" t="s">
        <v>17</v>
      </c>
      <c r="G297" s="45" t="s">
        <v>18</v>
      </c>
      <c r="H297" s="46"/>
      <c r="I297" s="46"/>
      <c r="J297" s="56"/>
    </row>
    <row r="298" spans="1:10" ht="29.25" thickBot="1" x14ac:dyDescent="0.25">
      <c r="A298" s="59"/>
      <c r="B298" s="56"/>
      <c r="C298" s="56"/>
      <c r="D298" s="44"/>
      <c r="E298" s="42"/>
      <c r="F298" s="41" t="s">
        <v>19</v>
      </c>
      <c r="G298" s="22">
        <f>H298+I298</f>
        <v>0</v>
      </c>
      <c r="H298" s="22">
        <v>0</v>
      </c>
      <c r="I298" s="22">
        <v>0</v>
      </c>
      <c r="J298" s="56"/>
    </row>
    <row r="299" spans="1:10" ht="15" thickBot="1" x14ac:dyDescent="0.25">
      <c r="A299" s="60"/>
      <c r="B299" s="57"/>
      <c r="C299" s="57"/>
      <c r="D299" s="48"/>
      <c r="E299" s="49"/>
      <c r="F299" s="41"/>
      <c r="G299" s="162"/>
      <c r="H299" s="162"/>
      <c r="I299" s="162"/>
      <c r="J299" s="57"/>
    </row>
    <row r="300" spans="1:10" ht="31.9" customHeight="1" thickBot="1" x14ac:dyDescent="0.25">
      <c r="A300" s="58">
        <v>3</v>
      </c>
      <c r="B300" s="114" t="s">
        <v>107</v>
      </c>
      <c r="C300" s="163" t="s">
        <v>108</v>
      </c>
      <c r="D300" s="38" t="s">
        <v>174</v>
      </c>
      <c r="E300" s="38" t="s">
        <v>12</v>
      </c>
      <c r="F300" s="111" t="s">
        <v>13</v>
      </c>
      <c r="G300" s="164">
        <f>G302+G303+G304</f>
        <v>536.69000000000005</v>
      </c>
      <c r="H300" s="164">
        <f t="shared" ref="H300:I300" si="110">H302+H303+H304</f>
        <v>0</v>
      </c>
      <c r="I300" s="164">
        <f t="shared" si="110"/>
        <v>536.69000000000005</v>
      </c>
      <c r="J300" s="114" t="s">
        <v>153</v>
      </c>
    </row>
    <row r="301" spans="1:10" ht="29.25" thickBot="1" x14ac:dyDescent="0.25">
      <c r="A301" s="59"/>
      <c r="B301" s="117"/>
      <c r="C301" s="165"/>
      <c r="D301" s="42"/>
      <c r="E301" s="42"/>
      <c r="F301" s="41" t="s">
        <v>15</v>
      </c>
      <c r="G301" s="45" t="s">
        <v>18</v>
      </c>
      <c r="H301" s="46"/>
      <c r="I301" s="46"/>
      <c r="J301" s="117"/>
    </row>
    <row r="302" spans="1:10" ht="29.25" thickBot="1" x14ac:dyDescent="0.25">
      <c r="A302" s="59"/>
      <c r="B302" s="117"/>
      <c r="C302" s="165"/>
      <c r="D302" s="42"/>
      <c r="E302" s="42"/>
      <c r="F302" s="41" t="s">
        <v>16</v>
      </c>
      <c r="G302" s="22">
        <f t="shared" ref="G302:G303" si="111">H302+I302</f>
        <v>0</v>
      </c>
      <c r="H302" s="52">
        <v>0</v>
      </c>
      <c r="I302" s="52">
        <v>0</v>
      </c>
      <c r="J302" s="117"/>
    </row>
    <row r="303" spans="1:10" ht="29.25" thickBot="1" x14ac:dyDescent="0.25">
      <c r="A303" s="59"/>
      <c r="B303" s="117"/>
      <c r="C303" s="165"/>
      <c r="D303" s="42"/>
      <c r="E303" s="42"/>
      <c r="F303" s="41" t="s">
        <v>17</v>
      </c>
      <c r="G303" s="22">
        <f t="shared" si="111"/>
        <v>536.69000000000005</v>
      </c>
      <c r="H303" s="52">
        <v>0</v>
      </c>
      <c r="I303" s="166">
        <f>35.89+106.3+30+364.5</f>
        <v>536.69000000000005</v>
      </c>
      <c r="J303" s="117"/>
    </row>
    <row r="304" spans="1:10" ht="91.15" customHeight="1" thickBot="1" x14ac:dyDescent="0.25">
      <c r="A304" s="59"/>
      <c r="B304" s="117"/>
      <c r="C304" s="167"/>
      <c r="D304" s="49"/>
      <c r="E304" s="49"/>
      <c r="F304" s="41" t="s">
        <v>19</v>
      </c>
      <c r="G304" s="22">
        <f>H304+I304</f>
        <v>0</v>
      </c>
      <c r="H304" s="52">
        <v>0</v>
      </c>
      <c r="I304" s="52">
        <v>0</v>
      </c>
      <c r="J304" s="126"/>
    </row>
    <row r="305" spans="1:10" ht="43.5" thickBot="1" x14ac:dyDescent="0.25">
      <c r="A305" s="59"/>
      <c r="B305" s="117"/>
      <c r="C305" s="114" t="s">
        <v>133</v>
      </c>
      <c r="D305" s="40" t="s">
        <v>166</v>
      </c>
      <c r="E305" s="38" t="s">
        <v>12</v>
      </c>
      <c r="F305" s="41" t="s">
        <v>13</v>
      </c>
      <c r="G305" s="22">
        <f>G306+G307+G309</f>
        <v>0</v>
      </c>
      <c r="H305" s="22">
        <f>H306+H307+H309</f>
        <v>0</v>
      </c>
      <c r="I305" s="22">
        <f>I306+I307+I309</f>
        <v>0</v>
      </c>
      <c r="J305" s="55" t="s">
        <v>109</v>
      </c>
    </row>
    <row r="306" spans="1:10" ht="29.25" thickBot="1" x14ac:dyDescent="0.25">
      <c r="A306" s="59"/>
      <c r="B306" s="117"/>
      <c r="C306" s="117"/>
      <c r="D306" s="44"/>
      <c r="E306" s="42"/>
      <c r="F306" s="41" t="s">
        <v>15</v>
      </c>
      <c r="G306" s="22">
        <f>H306+I306</f>
        <v>0</v>
      </c>
      <c r="H306" s="52">
        <v>0</v>
      </c>
      <c r="I306" s="52">
        <v>0</v>
      </c>
      <c r="J306" s="56"/>
    </row>
    <row r="307" spans="1:10" ht="29.25" thickBot="1" x14ac:dyDescent="0.25">
      <c r="A307" s="59"/>
      <c r="B307" s="117"/>
      <c r="C307" s="117"/>
      <c r="D307" s="44"/>
      <c r="E307" s="42"/>
      <c r="F307" s="41" t="s">
        <v>16</v>
      </c>
      <c r="G307" s="22">
        <f>H307+I307</f>
        <v>0</v>
      </c>
      <c r="H307" s="52">
        <v>0</v>
      </c>
      <c r="I307" s="52">
        <v>0</v>
      </c>
      <c r="J307" s="56"/>
    </row>
    <row r="308" spans="1:10" ht="29.25" thickBot="1" x14ac:dyDescent="0.25">
      <c r="A308" s="59"/>
      <c r="B308" s="117"/>
      <c r="C308" s="117"/>
      <c r="D308" s="44"/>
      <c r="E308" s="42"/>
      <c r="F308" s="41" t="s">
        <v>17</v>
      </c>
      <c r="G308" s="45" t="s">
        <v>18</v>
      </c>
      <c r="H308" s="46"/>
      <c r="I308" s="46"/>
      <c r="J308" s="56"/>
    </row>
    <row r="309" spans="1:10" ht="58.15" customHeight="1" thickBot="1" x14ac:dyDescent="0.25">
      <c r="A309" s="59"/>
      <c r="B309" s="117"/>
      <c r="C309" s="126"/>
      <c r="D309" s="48"/>
      <c r="E309" s="49"/>
      <c r="F309" s="41" t="s">
        <v>19</v>
      </c>
      <c r="G309" s="22">
        <f>H309+I309</f>
        <v>0</v>
      </c>
      <c r="H309" s="52">
        <v>0</v>
      </c>
      <c r="I309" s="52">
        <v>0</v>
      </c>
      <c r="J309" s="57"/>
    </row>
    <row r="310" spans="1:10" ht="43.5" thickBot="1" x14ac:dyDescent="0.25">
      <c r="A310" s="59"/>
      <c r="B310" s="117"/>
      <c r="C310" s="133" t="s">
        <v>110</v>
      </c>
      <c r="D310" s="38" t="s">
        <v>174</v>
      </c>
      <c r="E310" s="38" t="s">
        <v>12</v>
      </c>
      <c r="F310" s="168" t="s">
        <v>13</v>
      </c>
      <c r="G310" s="135">
        <f>G311+G312+G314</f>
        <v>0</v>
      </c>
      <c r="H310" s="135">
        <f t="shared" ref="H310:I310" si="112">H311+H312+H314</f>
        <v>0</v>
      </c>
      <c r="I310" s="135">
        <f t="shared" si="112"/>
        <v>0</v>
      </c>
      <c r="J310" s="114" t="s">
        <v>111</v>
      </c>
    </row>
    <row r="311" spans="1:10" ht="29.25" thickBot="1" x14ac:dyDescent="0.25">
      <c r="A311" s="59"/>
      <c r="B311" s="117"/>
      <c r="C311" s="134"/>
      <c r="D311" s="42"/>
      <c r="E311" s="42"/>
      <c r="F311" s="41" t="s">
        <v>15</v>
      </c>
      <c r="G311" s="22">
        <f>H311+I311</f>
        <v>0</v>
      </c>
      <c r="H311" s="52">
        <v>0</v>
      </c>
      <c r="I311" s="52">
        <v>0</v>
      </c>
      <c r="J311" s="117"/>
    </row>
    <row r="312" spans="1:10" ht="29.25" thickBot="1" x14ac:dyDescent="0.25">
      <c r="A312" s="59"/>
      <c r="B312" s="117"/>
      <c r="C312" s="134"/>
      <c r="D312" s="42"/>
      <c r="E312" s="42"/>
      <c r="F312" s="41" t="s">
        <v>16</v>
      </c>
      <c r="G312" s="22">
        <f>H312+I312</f>
        <v>0</v>
      </c>
      <c r="H312" s="52">
        <v>0</v>
      </c>
      <c r="I312" s="52">
        <v>0</v>
      </c>
      <c r="J312" s="117"/>
    </row>
    <row r="313" spans="1:10" ht="29.25" thickBot="1" x14ac:dyDescent="0.25">
      <c r="A313" s="59"/>
      <c r="B313" s="117"/>
      <c r="C313" s="134"/>
      <c r="D313" s="42"/>
      <c r="E313" s="42"/>
      <c r="F313" s="41" t="s">
        <v>17</v>
      </c>
      <c r="G313" s="45" t="s">
        <v>18</v>
      </c>
      <c r="H313" s="46"/>
      <c r="I313" s="46"/>
      <c r="J313" s="117"/>
    </row>
    <row r="314" spans="1:10" ht="29.25" thickBot="1" x14ac:dyDescent="0.25">
      <c r="A314" s="59"/>
      <c r="B314" s="117"/>
      <c r="C314" s="144"/>
      <c r="D314" s="49"/>
      <c r="E314" s="49"/>
      <c r="F314" s="41" t="s">
        <v>19</v>
      </c>
      <c r="G314" s="22">
        <f>H314+I314</f>
        <v>0</v>
      </c>
      <c r="H314" s="52">
        <v>0</v>
      </c>
      <c r="I314" s="52">
        <v>0</v>
      </c>
      <c r="J314" s="126"/>
    </row>
    <row r="315" spans="1:10" ht="43.5" thickBot="1" x14ac:dyDescent="0.25">
      <c r="A315" s="59"/>
      <c r="B315" s="117"/>
      <c r="C315" s="39" t="s">
        <v>112</v>
      </c>
      <c r="D315" s="40" t="s">
        <v>174</v>
      </c>
      <c r="E315" s="38" t="s">
        <v>12</v>
      </c>
      <c r="F315" s="41" t="s">
        <v>13</v>
      </c>
      <c r="G315" s="89">
        <f>G316+G317+G318+G319</f>
        <v>60</v>
      </c>
      <c r="H315" s="89">
        <f t="shared" ref="H315:I315" si="113">H316+H317+H318+H319</f>
        <v>30</v>
      </c>
      <c r="I315" s="89">
        <f t="shared" si="113"/>
        <v>30</v>
      </c>
      <c r="J315" s="51"/>
    </row>
    <row r="316" spans="1:10" ht="29.25" thickBot="1" x14ac:dyDescent="0.25">
      <c r="A316" s="59"/>
      <c r="B316" s="117"/>
      <c r="C316" s="43"/>
      <c r="D316" s="44"/>
      <c r="E316" s="42"/>
      <c r="F316" s="41" t="s">
        <v>15</v>
      </c>
      <c r="G316" s="89">
        <f t="shared" ref="G316:G318" si="114">H316+I316</f>
        <v>0</v>
      </c>
      <c r="H316" s="52">
        <v>0</v>
      </c>
      <c r="I316" s="52">
        <v>0</v>
      </c>
      <c r="J316" s="53"/>
    </row>
    <row r="317" spans="1:10" ht="29.25" thickBot="1" x14ac:dyDescent="0.25">
      <c r="A317" s="59"/>
      <c r="B317" s="117"/>
      <c r="C317" s="43"/>
      <c r="D317" s="44"/>
      <c r="E317" s="42"/>
      <c r="F317" s="41" t="s">
        <v>16</v>
      </c>
      <c r="G317" s="89">
        <f t="shared" si="114"/>
        <v>0</v>
      </c>
      <c r="H317" s="136">
        <v>0</v>
      </c>
      <c r="I317" s="136">
        <v>0</v>
      </c>
      <c r="J317" s="53"/>
    </row>
    <row r="318" spans="1:10" ht="29.25" thickBot="1" x14ac:dyDescent="0.25">
      <c r="A318" s="59"/>
      <c r="B318" s="117"/>
      <c r="C318" s="43"/>
      <c r="D318" s="44"/>
      <c r="E318" s="42"/>
      <c r="F318" s="41" t="s">
        <v>17</v>
      </c>
      <c r="G318" s="89">
        <f t="shared" si="114"/>
        <v>60</v>
      </c>
      <c r="H318" s="86">
        <v>30</v>
      </c>
      <c r="I318" s="86">
        <v>30</v>
      </c>
      <c r="J318" s="53"/>
    </row>
    <row r="319" spans="1:10" ht="29.25" thickBot="1" x14ac:dyDescent="0.25">
      <c r="A319" s="60"/>
      <c r="B319" s="126"/>
      <c r="C319" s="47"/>
      <c r="D319" s="48"/>
      <c r="E319" s="49"/>
      <c r="F319" s="41" t="s">
        <v>19</v>
      </c>
      <c r="G319" s="89">
        <f>H319+I319</f>
        <v>0</v>
      </c>
      <c r="H319" s="86">
        <v>0</v>
      </c>
      <c r="I319" s="86">
        <v>0</v>
      </c>
      <c r="J319" s="54"/>
    </row>
    <row r="320" spans="1:10" ht="31.9" customHeight="1" thickBot="1" x14ac:dyDescent="0.25">
      <c r="A320" s="100" t="s">
        <v>32</v>
      </c>
      <c r="B320" s="101"/>
      <c r="C320" s="101"/>
      <c r="D320" s="101"/>
      <c r="E320" s="102"/>
      <c r="F320" s="66" t="s">
        <v>13</v>
      </c>
      <c r="G320" s="169">
        <f>G284+G289+G294+G300+G305+G310+G315</f>
        <v>9410.19</v>
      </c>
      <c r="H320" s="169">
        <f t="shared" ref="H320:I320" si="115">H284+H289+H294+H300+H305+H310+H315</f>
        <v>2630</v>
      </c>
      <c r="I320" s="169">
        <f t="shared" si="115"/>
        <v>6780.1900000000005</v>
      </c>
      <c r="J320" s="68"/>
    </row>
    <row r="321" spans="1:10" ht="29.25" thickBot="1" x14ac:dyDescent="0.25">
      <c r="A321" s="104"/>
      <c r="B321" s="105"/>
      <c r="C321" s="105"/>
      <c r="D321" s="105"/>
      <c r="E321" s="106"/>
      <c r="F321" s="66" t="s">
        <v>15</v>
      </c>
      <c r="G321" s="169">
        <f>H321+I321</f>
        <v>0</v>
      </c>
      <c r="H321" s="169">
        <f t="shared" ref="H321:I321" si="116">H285+H290+H295+H301+H306+H311+H316</f>
        <v>0</v>
      </c>
      <c r="I321" s="169">
        <f t="shared" si="116"/>
        <v>0</v>
      </c>
      <c r="J321" s="72"/>
    </row>
    <row r="322" spans="1:10" ht="29.25" thickBot="1" x14ac:dyDescent="0.25">
      <c r="A322" s="104"/>
      <c r="B322" s="105"/>
      <c r="C322" s="105"/>
      <c r="D322" s="105"/>
      <c r="E322" s="106"/>
      <c r="F322" s="66" t="s">
        <v>16</v>
      </c>
      <c r="G322" s="169">
        <f t="shared" ref="G322:I322" si="117">G286+G291+G296+G302+G307+G312+G317</f>
        <v>0</v>
      </c>
      <c r="H322" s="169">
        <f t="shared" si="117"/>
        <v>0</v>
      </c>
      <c r="I322" s="169">
        <f t="shared" si="117"/>
        <v>0</v>
      </c>
      <c r="J322" s="72"/>
    </row>
    <row r="323" spans="1:10" ht="29.25" thickBot="1" x14ac:dyDescent="0.25">
      <c r="A323" s="104"/>
      <c r="B323" s="105"/>
      <c r="C323" s="105"/>
      <c r="D323" s="105"/>
      <c r="E323" s="106"/>
      <c r="F323" s="66" t="s">
        <v>17</v>
      </c>
      <c r="G323" s="169">
        <f>H323+I323</f>
        <v>5410.1900000000005</v>
      </c>
      <c r="H323" s="169">
        <f t="shared" ref="H323:I323" si="118">H287+H292+H297+H303+H308+H313+H318</f>
        <v>630</v>
      </c>
      <c r="I323" s="169">
        <f t="shared" si="118"/>
        <v>4780.1900000000005</v>
      </c>
      <c r="J323" s="72"/>
    </row>
    <row r="324" spans="1:10" ht="29.25" thickBot="1" x14ac:dyDescent="0.25">
      <c r="A324" s="107"/>
      <c r="B324" s="108"/>
      <c r="C324" s="108"/>
      <c r="D324" s="108"/>
      <c r="E324" s="109"/>
      <c r="F324" s="66" t="s">
        <v>19</v>
      </c>
      <c r="G324" s="169">
        <f t="shared" ref="G324:I324" si="119">G288+G293+G298+G304+G309+G314+G319</f>
        <v>4000</v>
      </c>
      <c r="H324" s="169">
        <f t="shared" si="119"/>
        <v>2000</v>
      </c>
      <c r="I324" s="169">
        <f t="shared" si="119"/>
        <v>2000</v>
      </c>
      <c r="J324" s="76"/>
    </row>
    <row r="325" spans="1:10" ht="31.9" customHeight="1" thickBot="1" x14ac:dyDescent="0.25">
      <c r="A325" s="170" t="s">
        <v>113</v>
      </c>
      <c r="B325" s="171"/>
      <c r="C325" s="171"/>
      <c r="D325" s="171"/>
      <c r="E325" s="172"/>
      <c r="F325" s="171"/>
      <c r="G325" s="171"/>
      <c r="H325" s="171"/>
      <c r="I325" s="171"/>
      <c r="J325" s="173"/>
    </row>
    <row r="326" spans="1:10" ht="43.5" thickBot="1" x14ac:dyDescent="0.25">
      <c r="A326" s="58">
        <v>1</v>
      </c>
      <c r="B326" s="114" t="s">
        <v>114</v>
      </c>
      <c r="C326" s="174" t="s">
        <v>176</v>
      </c>
      <c r="D326" s="40" t="s">
        <v>166</v>
      </c>
      <c r="E326" s="175" t="s">
        <v>12</v>
      </c>
      <c r="F326" s="176" t="s">
        <v>13</v>
      </c>
      <c r="G326" s="177">
        <f>G327+G328+G329+G331</f>
        <v>702.86</v>
      </c>
      <c r="H326" s="177">
        <f>H327+H328+H329+H331</f>
        <v>300</v>
      </c>
      <c r="I326" s="177">
        <f>I327+I328+I329+I331</f>
        <v>402.86</v>
      </c>
      <c r="J326" s="114" t="s">
        <v>115</v>
      </c>
    </row>
    <row r="327" spans="1:10" ht="31.9" customHeight="1" thickBot="1" x14ac:dyDescent="0.25">
      <c r="A327" s="59"/>
      <c r="B327" s="117"/>
      <c r="C327" s="178"/>
      <c r="D327" s="44"/>
      <c r="E327" s="179"/>
      <c r="F327" s="180" t="s">
        <v>15</v>
      </c>
      <c r="G327" s="177">
        <f>H327+I327</f>
        <v>0</v>
      </c>
      <c r="H327" s="181">
        <v>0</v>
      </c>
      <c r="I327" s="181">
        <v>0</v>
      </c>
      <c r="J327" s="117"/>
    </row>
    <row r="328" spans="1:10" ht="29.25" thickBot="1" x14ac:dyDescent="0.25">
      <c r="A328" s="59"/>
      <c r="B328" s="117"/>
      <c r="C328" s="178"/>
      <c r="D328" s="44"/>
      <c r="E328" s="179"/>
      <c r="F328" s="182" t="s">
        <v>16</v>
      </c>
      <c r="G328" s="183">
        <f>H328+I328</f>
        <v>0</v>
      </c>
      <c r="H328" s="184">
        <v>0</v>
      </c>
      <c r="I328" s="184">
        <v>0</v>
      </c>
      <c r="J328" s="117"/>
    </row>
    <row r="329" spans="1:10" ht="29.25" thickBot="1" x14ac:dyDescent="0.25">
      <c r="A329" s="59"/>
      <c r="B329" s="117"/>
      <c r="C329" s="178"/>
      <c r="D329" s="44"/>
      <c r="E329" s="179"/>
      <c r="F329" s="185" t="s">
        <v>17</v>
      </c>
      <c r="G329" s="183">
        <f>H329+I329</f>
        <v>702.86</v>
      </c>
      <c r="H329" s="184">
        <v>300</v>
      </c>
      <c r="I329" s="186">
        <f>336+66.86</f>
        <v>402.86</v>
      </c>
      <c r="J329" s="117"/>
    </row>
    <row r="330" spans="1:10" ht="29.25" thickBot="1" x14ac:dyDescent="0.25">
      <c r="A330" s="59"/>
      <c r="B330" s="117"/>
      <c r="C330" s="178"/>
      <c r="D330" s="44"/>
      <c r="E330" s="179"/>
      <c r="F330" s="180" t="s">
        <v>19</v>
      </c>
      <c r="G330" s="177">
        <f>H330+I330</f>
        <v>0</v>
      </c>
      <c r="H330" s="181">
        <v>0</v>
      </c>
      <c r="I330" s="181">
        <v>0</v>
      </c>
      <c r="J330" s="117"/>
    </row>
    <row r="331" spans="1:10" ht="199.5" customHeight="1" thickBot="1" x14ac:dyDescent="0.25">
      <c r="A331" s="59"/>
      <c r="B331" s="117"/>
      <c r="C331" s="187"/>
      <c r="D331" s="44"/>
      <c r="E331" s="188"/>
      <c r="F331" s="30"/>
      <c r="G331" s="31"/>
      <c r="H331" s="31"/>
      <c r="I331" s="189"/>
      <c r="J331" s="126"/>
    </row>
    <row r="332" spans="1:10" ht="43.5" thickBot="1" x14ac:dyDescent="0.25">
      <c r="A332" s="58">
        <v>2</v>
      </c>
      <c r="B332" s="133" t="s">
        <v>177</v>
      </c>
      <c r="C332" s="114" t="s">
        <v>116</v>
      </c>
      <c r="D332" s="38" t="s">
        <v>170</v>
      </c>
      <c r="E332" s="38" t="s">
        <v>12</v>
      </c>
      <c r="F332" s="176" t="s">
        <v>13</v>
      </c>
      <c r="G332" s="190">
        <f>G333+G334+G335+G336</f>
        <v>300</v>
      </c>
      <c r="H332" s="190">
        <f t="shared" ref="H332:I332" si="120">H333+H334+H335+H336</f>
        <v>150</v>
      </c>
      <c r="I332" s="190">
        <f t="shared" si="120"/>
        <v>150</v>
      </c>
      <c r="J332" s="58"/>
    </row>
    <row r="333" spans="1:10" ht="29.25" thickBot="1" x14ac:dyDescent="0.25">
      <c r="A333" s="59"/>
      <c r="B333" s="134"/>
      <c r="C333" s="117"/>
      <c r="D333" s="42"/>
      <c r="E333" s="42"/>
      <c r="F333" s="191" t="s">
        <v>15</v>
      </c>
      <c r="G333" s="177">
        <f t="shared" ref="G333:G335" si="121">H333+I333</f>
        <v>0</v>
      </c>
      <c r="H333" s="192">
        <v>0</v>
      </c>
      <c r="I333" s="192">
        <v>0</v>
      </c>
      <c r="J333" s="59"/>
    </row>
    <row r="334" spans="1:10" ht="29.25" thickBot="1" x14ac:dyDescent="0.25">
      <c r="A334" s="59"/>
      <c r="B334" s="134"/>
      <c r="C334" s="117"/>
      <c r="D334" s="42"/>
      <c r="E334" s="42"/>
      <c r="F334" s="182" t="s">
        <v>16</v>
      </c>
      <c r="G334" s="177">
        <f t="shared" si="121"/>
        <v>0</v>
      </c>
      <c r="H334" s="192">
        <v>0</v>
      </c>
      <c r="I334" s="192">
        <v>0</v>
      </c>
      <c r="J334" s="59"/>
    </row>
    <row r="335" spans="1:10" ht="29.25" thickBot="1" x14ac:dyDescent="0.25">
      <c r="A335" s="59"/>
      <c r="B335" s="134"/>
      <c r="C335" s="117"/>
      <c r="D335" s="42"/>
      <c r="E335" s="42"/>
      <c r="F335" s="185" t="s">
        <v>17</v>
      </c>
      <c r="G335" s="193">
        <f t="shared" si="121"/>
        <v>300</v>
      </c>
      <c r="H335" s="192">
        <v>150</v>
      </c>
      <c r="I335" s="192">
        <v>150</v>
      </c>
      <c r="J335" s="59"/>
    </row>
    <row r="336" spans="1:10" ht="29.25" thickBot="1" x14ac:dyDescent="0.25">
      <c r="A336" s="59"/>
      <c r="B336" s="134"/>
      <c r="C336" s="126"/>
      <c r="D336" s="42"/>
      <c r="E336" s="42"/>
      <c r="F336" s="180" t="s">
        <v>19</v>
      </c>
      <c r="G336" s="190">
        <f>H336+I336</f>
        <v>0</v>
      </c>
      <c r="H336" s="192">
        <v>0</v>
      </c>
      <c r="I336" s="192">
        <v>0</v>
      </c>
      <c r="J336" s="59"/>
    </row>
    <row r="337" spans="1:10" ht="40.15" customHeight="1" thickBot="1" x14ac:dyDescent="0.25">
      <c r="A337" s="58">
        <v>3</v>
      </c>
      <c r="B337" s="133" t="s">
        <v>137</v>
      </c>
      <c r="C337" s="114" t="s">
        <v>117</v>
      </c>
      <c r="D337" s="40" t="s">
        <v>170</v>
      </c>
      <c r="E337" s="38" t="s">
        <v>12</v>
      </c>
      <c r="F337" s="176" t="s">
        <v>13</v>
      </c>
      <c r="G337" s="190">
        <f>G338+G339+G340+G341</f>
        <v>15175.8</v>
      </c>
      <c r="H337" s="190">
        <f t="shared" ref="H337:I337" si="122">H338+H339+H340+H341</f>
        <v>4000</v>
      </c>
      <c r="I337" s="190">
        <f t="shared" si="122"/>
        <v>11175.8</v>
      </c>
      <c r="J337" s="59"/>
    </row>
    <row r="338" spans="1:10" ht="39.6" customHeight="1" thickBot="1" x14ac:dyDescent="0.25">
      <c r="A338" s="59"/>
      <c r="B338" s="134"/>
      <c r="C338" s="117"/>
      <c r="D338" s="44"/>
      <c r="E338" s="42"/>
      <c r="F338" s="191" t="s">
        <v>15</v>
      </c>
      <c r="G338" s="193">
        <f t="shared" ref="G338:G340" si="123">H338+I338</f>
        <v>0</v>
      </c>
      <c r="H338" s="192">
        <v>0</v>
      </c>
      <c r="I338" s="192">
        <v>0</v>
      </c>
      <c r="J338" s="59"/>
    </row>
    <row r="339" spans="1:10" ht="37.15" customHeight="1" thickBot="1" x14ac:dyDescent="0.25">
      <c r="A339" s="59"/>
      <c r="B339" s="134"/>
      <c r="C339" s="117"/>
      <c r="D339" s="44"/>
      <c r="E339" s="42"/>
      <c r="F339" s="182" t="s">
        <v>16</v>
      </c>
      <c r="G339" s="193">
        <f t="shared" si="123"/>
        <v>0</v>
      </c>
      <c r="H339" s="192">
        <v>0</v>
      </c>
      <c r="I339" s="192">
        <v>0</v>
      </c>
      <c r="J339" s="59"/>
    </row>
    <row r="340" spans="1:10" ht="29.25" thickBot="1" x14ac:dyDescent="0.25">
      <c r="A340" s="59"/>
      <c r="B340" s="134"/>
      <c r="C340" s="117"/>
      <c r="D340" s="44"/>
      <c r="E340" s="42"/>
      <c r="F340" s="185" t="s">
        <v>17</v>
      </c>
      <c r="G340" s="193">
        <f t="shared" si="123"/>
        <v>15175.8</v>
      </c>
      <c r="H340" s="192">
        <v>4000</v>
      </c>
      <c r="I340" s="192">
        <v>11175.8</v>
      </c>
      <c r="J340" s="59"/>
    </row>
    <row r="341" spans="1:10" ht="40.15" customHeight="1" thickBot="1" x14ac:dyDescent="0.25">
      <c r="A341" s="59"/>
      <c r="B341" s="134"/>
      <c r="C341" s="117"/>
      <c r="D341" s="44"/>
      <c r="E341" s="42"/>
      <c r="F341" s="191" t="s">
        <v>19</v>
      </c>
      <c r="G341" s="193">
        <f>H341+I341</f>
        <v>0</v>
      </c>
      <c r="H341" s="192">
        <v>0</v>
      </c>
      <c r="I341" s="192">
        <v>0</v>
      </c>
      <c r="J341" s="59"/>
    </row>
    <row r="342" spans="1:10" ht="375.6" customHeight="1" thickBot="1" x14ac:dyDescent="0.25">
      <c r="A342" s="59"/>
      <c r="B342" s="134"/>
      <c r="C342" s="126"/>
      <c r="D342" s="48"/>
      <c r="E342" s="49"/>
      <c r="F342" s="194"/>
      <c r="G342" s="195"/>
      <c r="H342" s="195"/>
      <c r="I342" s="196"/>
      <c r="J342" s="60"/>
    </row>
    <row r="343" spans="1:10" ht="46.9" customHeight="1" thickBot="1" x14ac:dyDescent="0.25">
      <c r="A343" s="58">
        <v>4</v>
      </c>
      <c r="B343" s="133" t="s">
        <v>131</v>
      </c>
      <c r="C343" s="114" t="s">
        <v>154</v>
      </c>
      <c r="D343" s="38" t="s">
        <v>170</v>
      </c>
      <c r="E343" s="40" t="s">
        <v>12</v>
      </c>
      <c r="F343" s="197" t="s">
        <v>13</v>
      </c>
      <c r="G343" s="198">
        <f>G344+G345+G346+G347</f>
        <v>1400</v>
      </c>
      <c r="H343" s="198">
        <f t="shared" ref="H343:I343" si="124">H344+H345+H346+H347</f>
        <v>700</v>
      </c>
      <c r="I343" s="198">
        <f t="shared" si="124"/>
        <v>700</v>
      </c>
      <c r="J343" s="114" t="s">
        <v>118</v>
      </c>
    </row>
    <row r="344" spans="1:10" ht="31.9" customHeight="1" thickBot="1" x14ac:dyDescent="0.25">
      <c r="A344" s="59"/>
      <c r="B344" s="134"/>
      <c r="C344" s="117"/>
      <c r="D344" s="42"/>
      <c r="E344" s="44"/>
      <c r="F344" s="199" t="s">
        <v>15</v>
      </c>
      <c r="G344" s="200">
        <f t="shared" ref="G344:G346" si="125">H344+I344</f>
        <v>0</v>
      </c>
      <c r="H344" s="201">
        <v>0</v>
      </c>
      <c r="I344" s="202">
        <v>0</v>
      </c>
      <c r="J344" s="117"/>
    </row>
    <row r="345" spans="1:10" ht="33" customHeight="1" thickBot="1" x14ac:dyDescent="0.25">
      <c r="A345" s="59"/>
      <c r="B345" s="134"/>
      <c r="C345" s="117"/>
      <c r="D345" s="42"/>
      <c r="E345" s="44"/>
      <c r="F345" s="203" t="s">
        <v>16</v>
      </c>
      <c r="G345" s="204">
        <f t="shared" si="125"/>
        <v>0</v>
      </c>
      <c r="H345" s="205">
        <v>0</v>
      </c>
      <c r="I345" s="201">
        <v>0</v>
      </c>
      <c r="J345" s="117"/>
    </row>
    <row r="346" spans="1:10" ht="31.15" customHeight="1" thickBot="1" x14ac:dyDescent="0.25">
      <c r="A346" s="59"/>
      <c r="B346" s="134"/>
      <c r="C346" s="117"/>
      <c r="D346" s="42"/>
      <c r="E346" s="44"/>
      <c r="F346" s="115" t="s">
        <v>17</v>
      </c>
      <c r="G346" s="206">
        <f t="shared" si="125"/>
        <v>1400</v>
      </c>
      <c r="H346" s="205">
        <v>700</v>
      </c>
      <c r="I346" s="201">
        <v>700</v>
      </c>
      <c r="J346" s="117"/>
    </row>
    <row r="347" spans="1:10" ht="43.15" customHeight="1" thickBot="1" x14ac:dyDescent="0.25">
      <c r="A347" s="59"/>
      <c r="B347" s="134"/>
      <c r="C347" s="117"/>
      <c r="D347" s="42"/>
      <c r="E347" s="44"/>
      <c r="F347" s="115" t="s">
        <v>19</v>
      </c>
      <c r="G347" s="207">
        <f>H347+I347</f>
        <v>0</v>
      </c>
      <c r="H347" s="145">
        <v>0</v>
      </c>
      <c r="I347" s="145">
        <v>0</v>
      </c>
      <c r="J347" s="117"/>
    </row>
    <row r="348" spans="1:10" ht="109.9" customHeight="1" thickBot="1" x14ac:dyDescent="0.25">
      <c r="A348" s="60"/>
      <c r="B348" s="144"/>
      <c r="C348" s="126"/>
      <c r="D348" s="49"/>
      <c r="E348" s="49"/>
      <c r="F348" s="30"/>
      <c r="G348" s="31"/>
      <c r="H348" s="31"/>
      <c r="I348" s="189"/>
      <c r="J348" s="126"/>
    </row>
    <row r="349" spans="1:10" ht="31.9" customHeight="1" thickBot="1" x14ac:dyDescent="0.25">
      <c r="A349" s="100" t="s">
        <v>32</v>
      </c>
      <c r="B349" s="101"/>
      <c r="C349" s="101"/>
      <c r="D349" s="101"/>
      <c r="E349" s="102"/>
      <c r="F349" s="66" t="s">
        <v>13</v>
      </c>
      <c r="G349" s="208">
        <f>G326+G332+G337+G343</f>
        <v>17578.66</v>
      </c>
      <c r="H349" s="208">
        <f t="shared" ref="H349:I349" si="126">H326+H332+H337+H343</f>
        <v>5150</v>
      </c>
      <c r="I349" s="208">
        <f t="shared" si="126"/>
        <v>12428.66</v>
      </c>
      <c r="J349" s="68"/>
    </row>
    <row r="350" spans="1:10" ht="29.25" thickBot="1" x14ac:dyDescent="0.25">
      <c r="A350" s="104"/>
      <c r="B350" s="105"/>
      <c r="C350" s="105"/>
      <c r="D350" s="105"/>
      <c r="E350" s="106"/>
      <c r="F350" s="66" t="s">
        <v>15</v>
      </c>
      <c r="G350" s="208">
        <f t="shared" ref="G350:I350" si="127">G327+G333+G338+G344</f>
        <v>0</v>
      </c>
      <c r="H350" s="208">
        <f t="shared" si="127"/>
        <v>0</v>
      </c>
      <c r="I350" s="208">
        <f t="shared" si="127"/>
        <v>0</v>
      </c>
      <c r="J350" s="72"/>
    </row>
    <row r="351" spans="1:10" ht="29.25" thickBot="1" x14ac:dyDescent="0.25">
      <c r="A351" s="104"/>
      <c r="B351" s="105"/>
      <c r="C351" s="105"/>
      <c r="D351" s="105"/>
      <c r="E351" s="106"/>
      <c r="F351" s="66" t="s">
        <v>16</v>
      </c>
      <c r="G351" s="208">
        <f t="shared" ref="G351:I351" si="128">G328+G334+G339+G345</f>
        <v>0</v>
      </c>
      <c r="H351" s="208">
        <f t="shared" si="128"/>
        <v>0</v>
      </c>
      <c r="I351" s="208">
        <f t="shared" si="128"/>
        <v>0</v>
      </c>
      <c r="J351" s="72"/>
    </row>
    <row r="352" spans="1:10" ht="29.25" thickBot="1" x14ac:dyDescent="0.25">
      <c r="A352" s="104"/>
      <c r="B352" s="105"/>
      <c r="C352" s="105"/>
      <c r="D352" s="105"/>
      <c r="E352" s="106"/>
      <c r="F352" s="66" t="s">
        <v>17</v>
      </c>
      <c r="G352" s="208">
        <f t="shared" ref="G352:I352" si="129">G329+G335+G340+G346</f>
        <v>17578.66</v>
      </c>
      <c r="H352" s="208">
        <f t="shared" si="129"/>
        <v>5150</v>
      </c>
      <c r="I352" s="208">
        <f t="shared" si="129"/>
        <v>12428.66</v>
      </c>
      <c r="J352" s="72"/>
    </row>
    <row r="353" spans="1:10" ht="29.25" thickBot="1" x14ac:dyDescent="0.25">
      <c r="A353" s="107"/>
      <c r="B353" s="108"/>
      <c r="C353" s="108"/>
      <c r="D353" s="108"/>
      <c r="E353" s="109"/>
      <c r="F353" s="66" t="s">
        <v>19</v>
      </c>
      <c r="G353" s="208">
        <f t="shared" ref="G353:I353" si="130">G330+G336+G341+G347</f>
        <v>0</v>
      </c>
      <c r="H353" s="208">
        <f t="shared" si="130"/>
        <v>0</v>
      </c>
      <c r="I353" s="208">
        <f t="shared" si="130"/>
        <v>0</v>
      </c>
      <c r="J353" s="76"/>
    </row>
    <row r="354" spans="1:10" ht="49.15" hidden="1" customHeight="1" thickBot="1" x14ac:dyDescent="0.25">
      <c r="A354" s="35" t="s">
        <v>119</v>
      </c>
      <c r="B354" s="36"/>
      <c r="C354" s="36"/>
      <c r="D354" s="36"/>
      <c r="E354" s="36"/>
      <c r="F354" s="36"/>
      <c r="G354" s="36"/>
      <c r="H354" s="36"/>
      <c r="I354" s="36"/>
      <c r="J354" s="37"/>
    </row>
    <row r="355" spans="1:10" ht="58.15" hidden="1" customHeight="1" thickBot="1" x14ac:dyDescent="0.25">
      <c r="A355" s="58">
        <v>1</v>
      </c>
      <c r="B355" s="114" t="s">
        <v>155</v>
      </c>
      <c r="C355" s="114" t="s">
        <v>178</v>
      </c>
      <c r="D355" s="38" t="s">
        <v>166</v>
      </c>
      <c r="E355" s="148" t="s">
        <v>12</v>
      </c>
      <c r="F355" s="41" t="s">
        <v>13</v>
      </c>
      <c r="G355" s="112">
        <f>G356+G357+G358+G359</f>
        <v>2000</v>
      </c>
      <c r="H355" s="112">
        <f t="shared" ref="H355:I355" si="131">H356+H357+H358+H359</f>
        <v>1000</v>
      </c>
      <c r="I355" s="112">
        <f t="shared" si="131"/>
        <v>1000</v>
      </c>
      <c r="J355" s="114" t="s">
        <v>120</v>
      </c>
    </row>
    <row r="356" spans="1:10" ht="49.15" hidden="1" customHeight="1" thickBot="1" x14ac:dyDescent="0.25">
      <c r="A356" s="59"/>
      <c r="B356" s="117"/>
      <c r="C356" s="117"/>
      <c r="D356" s="42"/>
      <c r="E356" s="139"/>
      <c r="F356" s="41" t="s">
        <v>15</v>
      </c>
      <c r="G356" s="112">
        <f>H356+I356</f>
        <v>2000</v>
      </c>
      <c r="H356" s="113">
        <v>1000</v>
      </c>
      <c r="I356" s="113">
        <v>1000</v>
      </c>
      <c r="J356" s="117"/>
    </row>
    <row r="357" spans="1:10" ht="49.15" hidden="1" customHeight="1" thickBot="1" x14ac:dyDescent="0.25">
      <c r="A357" s="59"/>
      <c r="B357" s="117"/>
      <c r="C357" s="117"/>
      <c r="D357" s="42"/>
      <c r="E357" s="139"/>
      <c r="F357" s="41" t="s">
        <v>16</v>
      </c>
      <c r="G357" s="112">
        <f t="shared" ref="G357:G359" si="132">H357+I357</f>
        <v>0</v>
      </c>
      <c r="H357" s="113">
        <v>0</v>
      </c>
      <c r="I357" s="113">
        <v>0</v>
      </c>
      <c r="J357" s="117"/>
    </row>
    <row r="358" spans="1:10" ht="49.15" hidden="1" customHeight="1" thickBot="1" x14ac:dyDescent="0.25">
      <c r="A358" s="59"/>
      <c r="B358" s="117"/>
      <c r="C358" s="117"/>
      <c r="D358" s="42"/>
      <c r="E358" s="139"/>
      <c r="F358" s="41" t="s">
        <v>17</v>
      </c>
      <c r="G358" s="112">
        <f t="shared" si="132"/>
        <v>0</v>
      </c>
      <c r="H358" s="113">
        <v>0</v>
      </c>
      <c r="I358" s="113">
        <v>0</v>
      </c>
      <c r="J358" s="117"/>
    </row>
    <row r="359" spans="1:10" ht="62.45" hidden="1" customHeight="1" thickBot="1" x14ac:dyDescent="0.25">
      <c r="A359" s="59"/>
      <c r="B359" s="117"/>
      <c r="C359" s="117"/>
      <c r="D359" s="42"/>
      <c r="E359" s="139"/>
      <c r="F359" s="41" t="s">
        <v>19</v>
      </c>
      <c r="G359" s="112">
        <f t="shared" si="132"/>
        <v>0</v>
      </c>
      <c r="H359" s="113">
        <v>0</v>
      </c>
      <c r="I359" s="113">
        <v>0</v>
      </c>
      <c r="J359" s="117"/>
    </row>
    <row r="360" spans="1:10" ht="354" hidden="1" customHeight="1" thickBot="1" x14ac:dyDescent="0.25">
      <c r="A360" s="59"/>
      <c r="B360" s="117"/>
      <c r="C360" s="117"/>
      <c r="D360" s="42"/>
      <c r="E360" s="139"/>
      <c r="F360" s="209"/>
      <c r="G360" s="210"/>
      <c r="H360" s="210"/>
      <c r="I360" s="211"/>
      <c r="J360" s="117"/>
    </row>
    <row r="361" spans="1:10" ht="43.5" hidden="1" thickBot="1" x14ac:dyDescent="0.25">
      <c r="A361" s="59"/>
      <c r="B361" s="117"/>
      <c r="C361" s="55" t="s">
        <v>156</v>
      </c>
      <c r="D361" s="40" t="s">
        <v>170</v>
      </c>
      <c r="E361" s="38" t="s">
        <v>12</v>
      </c>
      <c r="F361" s="41" t="s">
        <v>13</v>
      </c>
      <c r="G361" s="183">
        <f>G362+G363+G364+G365</f>
        <v>80</v>
      </c>
      <c r="H361" s="183">
        <f t="shared" ref="H361:I361" si="133">H362+H363+H364+H365</f>
        <v>40</v>
      </c>
      <c r="I361" s="183">
        <f t="shared" si="133"/>
        <v>40</v>
      </c>
      <c r="J361" s="117"/>
    </row>
    <row r="362" spans="1:10" ht="29.25" hidden="1" thickBot="1" x14ac:dyDescent="0.25">
      <c r="A362" s="59"/>
      <c r="B362" s="117"/>
      <c r="C362" s="56"/>
      <c r="D362" s="44"/>
      <c r="E362" s="42"/>
      <c r="F362" s="41" t="s">
        <v>15</v>
      </c>
      <c r="G362" s="183">
        <f>H362+I362</f>
        <v>80</v>
      </c>
      <c r="H362" s="184">
        <v>40</v>
      </c>
      <c r="I362" s="184">
        <v>40</v>
      </c>
      <c r="J362" s="117"/>
    </row>
    <row r="363" spans="1:10" ht="29.25" hidden="1" thickBot="1" x14ac:dyDescent="0.25">
      <c r="A363" s="59"/>
      <c r="B363" s="117"/>
      <c r="C363" s="56"/>
      <c r="D363" s="44"/>
      <c r="E363" s="42"/>
      <c r="F363" s="41" t="s">
        <v>16</v>
      </c>
      <c r="G363" s="183">
        <f t="shared" ref="G363:G365" si="134">H363+I363</f>
        <v>0</v>
      </c>
      <c r="H363" s="184">
        <v>0</v>
      </c>
      <c r="I363" s="184">
        <v>0</v>
      </c>
      <c r="J363" s="117"/>
    </row>
    <row r="364" spans="1:10" ht="29.25" hidden="1" thickBot="1" x14ac:dyDescent="0.25">
      <c r="A364" s="59"/>
      <c r="B364" s="117"/>
      <c r="C364" s="56"/>
      <c r="D364" s="44"/>
      <c r="E364" s="42"/>
      <c r="F364" s="41" t="s">
        <v>17</v>
      </c>
      <c r="G364" s="183">
        <f t="shared" si="134"/>
        <v>0</v>
      </c>
      <c r="H364" s="184">
        <v>0</v>
      </c>
      <c r="I364" s="184">
        <v>0</v>
      </c>
      <c r="J364" s="117"/>
    </row>
    <row r="365" spans="1:10" ht="29.25" hidden="1" thickBot="1" x14ac:dyDescent="0.25">
      <c r="A365" s="59"/>
      <c r="B365" s="117"/>
      <c r="C365" s="57"/>
      <c r="D365" s="48"/>
      <c r="E365" s="49"/>
      <c r="F365" s="41" t="s">
        <v>19</v>
      </c>
      <c r="G365" s="183">
        <f t="shared" si="134"/>
        <v>0</v>
      </c>
      <c r="H365" s="184">
        <v>0</v>
      </c>
      <c r="I365" s="184">
        <v>0</v>
      </c>
      <c r="J365" s="117"/>
    </row>
    <row r="366" spans="1:10" ht="43.5" hidden="1" thickBot="1" x14ac:dyDescent="0.25">
      <c r="A366" s="59"/>
      <c r="B366" s="117"/>
      <c r="C366" s="55" t="s">
        <v>157</v>
      </c>
      <c r="D366" s="40" t="s">
        <v>170</v>
      </c>
      <c r="E366" s="38" t="s">
        <v>12</v>
      </c>
      <c r="F366" s="41" t="s">
        <v>13</v>
      </c>
      <c r="G366" s="183">
        <f>G367+G368+G369+G370</f>
        <v>600</v>
      </c>
      <c r="H366" s="183">
        <f t="shared" ref="H366:I366" si="135">H367+H368+H369+H370</f>
        <v>300</v>
      </c>
      <c r="I366" s="183">
        <f t="shared" si="135"/>
        <v>300</v>
      </c>
      <c r="J366" s="117"/>
    </row>
    <row r="367" spans="1:10" ht="29.25" hidden="1" thickBot="1" x14ac:dyDescent="0.25">
      <c r="A367" s="59"/>
      <c r="B367" s="117"/>
      <c r="C367" s="56"/>
      <c r="D367" s="44"/>
      <c r="E367" s="42"/>
      <c r="F367" s="41" t="s">
        <v>15</v>
      </c>
      <c r="G367" s="183">
        <f t="shared" ref="G367:G369" si="136">H367+I367</f>
        <v>600</v>
      </c>
      <c r="H367" s="184">
        <v>300</v>
      </c>
      <c r="I367" s="184">
        <v>300</v>
      </c>
      <c r="J367" s="117"/>
    </row>
    <row r="368" spans="1:10" ht="29.25" hidden="1" thickBot="1" x14ac:dyDescent="0.25">
      <c r="A368" s="59"/>
      <c r="B368" s="117"/>
      <c r="C368" s="56"/>
      <c r="D368" s="44"/>
      <c r="E368" s="42"/>
      <c r="F368" s="41" t="s">
        <v>16</v>
      </c>
      <c r="G368" s="183">
        <f t="shared" si="136"/>
        <v>0</v>
      </c>
      <c r="H368" s="184">
        <v>0</v>
      </c>
      <c r="I368" s="184">
        <v>0</v>
      </c>
      <c r="J368" s="117"/>
    </row>
    <row r="369" spans="1:10" ht="29.25" hidden="1" thickBot="1" x14ac:dyDescent="0.25">
      <c r="A369" s="59"/>
      <c r="B369" s="117"/>
      <c r="C369" s="56"/>
      <c r="D369" s="44"/>
      <c r="E369" s="42"/>
      <c r="F369" s="41" t="s">
        <v>17</v>
      </c>
      <c r="G369" s="183">
        <f t="shared" si="136"/>
        <v>0</v>
      </c>
      <c r="H369" s="184">
        <v>0</v>
      </c>
      <c r="I369" s="184">
        <v>0</v>
      </c>
      <c r="J369" s="117"/>
    </row>
    <row r="370" spans="1:10" ht="29.25" hidden="1" thickBot="1" x14ac:dyDescent="0.25">
      <c r="A370" s="59"/>
      <c r="B370" s="117"/>
      <c r="C370" s="57"/>
      <c r="D370" s="48"/>
      <c r="E370" s="49"/>
      <c r="F370" s="41" t="s">
        <v>19</v>
      </c>
      <c r="G370" s="183">
        <f>H370+I370</f>
        <v>0</v>
      </c>
      <c r="H370" s="184">
        <v>0</v>
      </c>
      <c r="I370" s="184">
        <v>0</v>
      </c>
      <c r="J370" s="117"/>
    </row>
    <row r="371" spans="1:10" ht="43.5" hidden="1" thickBot="1" x14ac:dyDescent="0.25">
      <c r="A371" s="59"/>
      <c r="B371" s="117"/>
      <c r="C371" s="55" t="s">
        <v>158</v>
      </c>
      <c r="D371" s="212" t="s">
        <v>170</v>
      </c>
      <c r="E371" s="212" t="s">
        <v>12</v>
      </c>
      <c r="F371" s="41" t="s">
        <v>13</v>
      </c>
      <c r="G371" s="183">
        <f>G372+G373+G374+G375</f>
        <v>20</v>
      </c>
      <c r="H371" s="183">
        <f t="shared" ref="H371" si="137">H372+H373+H374+H375</f>
        <v>10</v>
      </c>
      <c r="I371" s="183">
        <f t="shared" ref="I371" si="138">I372+I373+I374+I375</f>
        <v>10</v>
      </c>
      <c r="J371" s="117"/>
    </row>
    <row r="372" spans="1:10" ht="29.25" hidden="1" thickBot="1" x14ac:dyDescent="0.25">
      <c r="A372" s="59"/>
      <c r="B372" s="117"/>
      <c r="C372" s="56"/>
      <c r="D372" s="212"/>
      <c r="E372" s="212"/>
      <c r="F372" s="41" t="s">
        <v>15</v>
      </c>
      <c r="G372" s="183">
        <f t="shared" ref="G372:G374" si="139">H372+I372</f>
        <v>20</v>
      </c>
      <c r="H372" s="184">
        <v>10</v>
      </c>
      <c r="I372" s="184">
        <v>10</v>
      </c>
      <c r="J372" s="117"/>
    </row>
    <row r="373" spans="1:10" ht="29.25" hidden="1" thickBot="1" x14ac:dyDescent="0.25">
      <c r="A373" s="59"/>
      <c r="B373" s="117"/>
      <c r="C373" s="56"/>
      <c r="D373" s="212"/>
      <c r="E373" s="212"/>
      <c r="F373" s="41" t="s">
        <v>16</v>
      </c>
      <c r="G373" s="183">
        <f t="shared" si="139"/>
        <v>0</v>
      </c>
      <c r="H373" s="184">
        <v>0</v>
      </c>
      <c r="I373" s="184">
        <v>0</v>
      </c>
      <c r="J373" s="117"/>
    </row>
    <row r="374" spans="1:10" ht="29.25" hidden="1" thickBot="1" x14ac:dyDescent="0.25">
      <c r="A374" s="59"/>
      <c r="B374" s="117"/>
      <c r="C374" s="56"/>
      <c r="D374" s="212"/>
      <c r="E374" s="212"/>
      <c r="F374" s="41" t="s">
        <v>17</v>
      </c>
      <c r="G374" s="183">
        <f t="shared" si="139"/>
        <v>0</v>
      </c>
      <c r="H374" s="184">
        <v>0</v>
      </c>
      <c r="I374" s="184">
        <v>0</v>
      </c>
      <c r="J374" s="117"/>
    </row>
    <row r="375" spans="1:10" ht="29.25" hidden="1" thickBot="1" x14ac:dyDescent="0.25">
      <c r="A375" s="60"/>
      <c r="B375" s="126"/>
      <c r="C375" s="57"/>
      <c r="D375" s="212"/>
      <c r="E375" s="212"/>
      <c r="F375" s="41" t="s">
        <v>19</v>
      </c>
      <c r="G375" s="183">
        <f>H375+I375</f>
        <v>0</v>
      </c>
      <c r="H375" s="184">
        <v>0</v>
      </c>
      <c r="I375" s="184">
        <v>0</v>
      </c>
      <c r="J375" s="126"/>
    </row>
    <row r="376" spans="1:10" ht="43.5" hidden="1" thickBot="1" x14ac:dyDescent="0.25">
      <c r="A376" s="55">
        <v>2</v>
      </c>
      <c r="B376" s="114" t="s">
        <v>159</v>
      </c>
      <c r="C376" s="114" t="s">
        <v>160</v>
      </c>
      <c r="D376" s="38" t="s">
        <v>166</v>
      </c>
      <c r="E376" s="38" t="s">
        <v>12</v>
      </c>
      <c r="F376" s="41" t="s">
        <v>13</v>
      </c>
      <c r="G376" s="183">
        <f>G377+G378+G379+G380</f>
        <v>2341</v>
      </c>
      <c r="H376" s="183">
        <f t="shared" ref="H376" si="140">H377+H378+H379+H380</f>
        <v>585.5</v>
      </c>
      <c r="I376" s="183">
        <f t="shared" ref="I376" si="141">I377+I378+I379+I380</f>
        <v>1755.5</v>
      </c>
      <c r="J376" s="114" t="s">
        <v>138</v>
      </c>
    </row>
    <row r="377" spans="1:10" ht="43.15" hidden="1" customHeight="1" thickBot="1" x14ac:dyDescent="0.25">
      <c r="A377" s="56"/>
      <c r="B377" s="117"/>
      <c r="C377" s="117"/>
      <c r="D377" s="42"/>
      <c r="E377" s="42"/>
      <c r="F377" s="41" t="s">
        <v>15</v>
      </c>
      <c r="G377" s="183">
        <f t="shared" ref="G377:G379" si="142">H377+I377</f>
        <v>2341</v>
      </c>
      <c r="H377" s="184">
        <v>585.5</v>
      </c>
      <c r="I377" s="184">
        <v>1755.5</v>
      </c>
      <c r="J377" s="117"/>
    </row>
    <row r="378" spans="1:10" ht="33.6" hidden="1" customHeight="1" thickBot="1" x14ac:dyDescent="0.25">
      <c r="A378" s="56"/>
      <c r="B378" s="117"/>
      <c r="C378" s="117"/>
      <c r="D378" s="42"/>
      <c r="E378" s="42"/>
      <c r="F378" s="41" t="s">
        <v>16</v>
      </c>
      <c r="G378" s="183">
        <f t="shared" si="142"/>
        <v>0</v>
      </c>
      <c r="H378" s="184">
        <v>0</v>
      </c>
      <c r="I378" s="184">
        <v>0</v>
      </c>
      <c r="J378" s="117"/>
    </row>
    <row r="379" spans="1:10" ht="31.15" hidden="1" customHeight="1" thickBot="1" x14ac:dyDescent="0.25">
      <c r="A379" s="56"/>
      <c r="B379" s="117"/>
      <c r="C379" s="117"/>
      <c r="D379" s="42"/>
      <c r="E379" s="42"/>
      <c r="F379" s="41" t="s">
        <v>17</v>
      </c>
      <c r="G379" s="183">
        <f t="shared" si="142"/>
        <v>0</v>
      </c>
      <c r="H379" s="184">
        <v>0</v>
      </c>
      <c r="I379" s="184">
        <v>0</v>
      </c>
      <c r="J379" s="117"/>
    </row>
    <row r="380" spans="1:10" ht="31.15" hidden="1" customHeight="1" thickBot="1" x14ac:dyDescent="0.25">
      <c r="A380" s="56"/>
      <c r="B380" s="117"/>
      <c r="C380" s="117"/>
      <c r="D380" s="42"/>
      <c r="E380" s="42"/>
      <c r="F380" s="41" t="s">
        <v>19</v>
      </c>
      <c r="G380" s="183">
        <f>H380+I380</f>
        <v>0</v>
      </c>
      <c r="H380" s="184">
        <v>0</v>
      </c>
      <c r="I380" s="184">
        <v>0</v>
      </c>
      <c r="J380" s="117"/>
    </row>
    <row r="381" spans="1:10" ht="195.6" hidden="1" customHeight="1" thickBot="1" x14ac:dyDescent="0.25">
      <c r="A381" s="57"/>
      <c r="B381" s="126"/>
      <c r="C381" s="126"/>
      <c r="D381" s="49"/>
      <c r="E381" s="49"/>
      <c r="F381" s="213"/>
      <c r="G381" s="214"/>
      <c r="H381" s="214"/>
      <c r="I381" s="215"/>
      <c r="J381" s="126"/>
    </row>
    <row r="382" spans="1:10" ht="31.9" hidden="1" customHeight="1" thickBot="1" x14ac:dyDescent="0.25">
      <c r="A382" s="100" t="s">
        <v>32</v>
      </c>
      <c r="B382" s="101"/>
      <c r="C382" s="101"/>
      <c r="D382" s="101"/>
      <c r="E382" s="102"/>
      <c r="F382" s="216" t="s">
        <v>13</v>
      </c>
      <c r="G382" s="208">
        <f>G355+G361+G366+G371+G376</f>
        <v>5041</v>
      </c>
      <c r="H382" s="208">
        <f t="shared" ref="H382:I382" si="143">H355+H361+H366+H371+H376</f>
        <v>1935.5</v>
      </c>
      <c r="I382" s="208">
        <f t="shared" si="143"/>
        <v>3105.5</v>
      </c>
      <c r="J382" s="68"/>
    </row>
    <row r="383" spans="1:10" ht="29.25" hidden="1" thickBot="1" x14ac:dyDescent="0.25">
      <c r="A383" s="104"/>
      <c r="B383" s="105"/>
      <c r="C383" s="105"/>
      <c r="D383" s="105"/>
      <c r="E383" s="106"/>
      <c r="F383" s="66" t="s">
        <v>15</v>
      </c>
      <c r="G383" s="208">
        <f t="shared" ref="G383:I383" si="144">G356+G362+G367+G372+G377</f>
        <v>5041</v>
      </c>
      <c r="H383" s="208">
        <f t="shared" si="144"/>
        <v>1935.5</v>
      </c>
      <c r="I383" s="208">
        <f t="shared" si="144"/>
        <v>3105.5</v>
      </c>
      <c r="J383" s="72"/>
    </row>
    <row r="384" spans="1:10" ht="29.25" hidden="1" thickBot="1" x14ac:dyDescent="0.25">
      <c r="A384" s="104"/>
      <c r="B384" s="105"/>
      <c r="C384" s="105"/>
      <c r="D384" s="105"/>
      <c r="E384" s="106"/>
      <c r="F384" s="66" t="s">
        <v>16</v>
      </c>
      <c r="G384" s="208">
        <f t="shared" ref="G384:I384" si="145">G357+G363+G368+G373+G378</f>
        <v>0</v>
      </c>
      <c r="H384" s="208">
        <f t="shared" si="145"/>
        <v>0</v>
      </c>
      <c r="I384" s="208">
        <f t="shared" si="145"/>
        <v>0</v>
      </c>
      <c r="J384" s="72"/>
    </row>
    <row r="385" spans="1:11" ht="29.25" hidden="1" thickBot="1" x14ac:dyDescent="0.25">
      <c r="A385" s="104"/>
      <c r="B385" s="105"/>
      <c r="C385" s="105"/>
      <c r="D385" s="105"/>
      <c r="E385" s="106"/>
      <c r="F385" s="66" t="s">
        <v>17</v>
      </c>
      <c r="G385" s="208">
        <f t="shared" ref="G385:I385" si="146">G358+G364+G369+G374+G379</f>
        <v>0</v>
      </c>
      <c r="H385" s="208">
        <f t="shared" si="146"/>
        <v>0</v>
      </c>
      <c r="I385" s="208">
        <f t="shared" si="146"/>
        <v>0</v>
      </c>
      <c r="J385" s="72"/>
    </row>
    <row r="386" spans="1:11" ht="29.25" hidden="1" thickBot="1" x14ac:dyDescent="0.25">
      <c r="A386" s="107"/>
      <c r="B386" s="108"/>
      <c r="C386" s="108"/>
      <c r="D386" s="108"/>
      <c r="E386" s="109"/>
      <c r="F386" s="66" t="s">
        <v>19</v>
      </c>
      <c r="G386" s="208">
        <f t="shared" ref="G386:I386" si="147">G359+G365+G370+G375+G380</f>
        <v>0</v>
      </c>
      <c r="H386" s="208">
        <f t="shared" si="147"/>
        <v>0</v>
      </c>
      <c r="I386" s="208">
        <f t="shared" si="147"/>
        <v>0</v>
      </c>
      <c r="J386" s="76"/>
    </row>
    <row r="387" spans="1:11" ht="42" hidden="1" customHeight="1" thickBot="1" x14ac:dyDescent="0.25">
      <c r="A387" s="217" t="s">
        <v>122</v>
      </c>
      <c r="B387" s="218"/>
      <c r="C387" s="218"/>
      <c r="D387" s="218"/>
      <c r="E387" s="218"/>
      <c r="F387" s="218"/>
      <c r="G387" s="218"/>
      <c r="H387" s="218"/>
      <c r="I387" s="218"/>
      <c r="J387" s="219"/>
      <c r="K387" s="1"/>
    </row>
    <row r="388" spans="1:11" ht="31.9" hidden="1" customHeight="1" thickBot="1" x14ac:dyDescent="0.25">
      <c r="A388" s="220">
        <v>1</v>
      </c>
      <c r="B388" s="221" t="s">
        <v>155</v>
      </c>
      <c r="C388" s="222" t="s">
        <v>123</v>
      </c>
      <c r="D388" s="223" t="s">
        <v>94</v>
      </c>
      <c r="E388" s="224" t="s">
        <v>12</v>
      </c>
      <c r="F388" s="115" t="s">
        <v>13</v>
      </c>
      <c r="G388" s="183">
        <f>G389+G390+G391+G392</f>
        <v>708.5</v>
      </c>
      <c r="H388" s="183">
        <f t="shared" ref="H388:I388" si="148">H389+H390+H391+H392</f>
        <v>200</v>
      </c>
      <c r="I388" s="183">
        <f t="shared" si="148"/>
        <v>508.5</v>
      </c>
      <c r="J388" s="225" t="s">
        <v>138</v>
      </c>
      <c r="K388" s="1"/>
    </row>
    <row r="389" spans="1:11" ht="29.25" hidden="1" thickBot="1" x14ac:dyDescent="0.25">
      <c r="A389" s="59"/>
      <c r="B389" s="226"/>
      <c r="C389" s="222"/>
      <c r="D389" s="227"/>
      <c r="E389" s="224"/>
      <c r="F389" s="228" t="s">
        <v>15</v>
      </c>
      <c r="G389" s="183">
        <f t="shared" ref="G389:G391" si="149">H389+I389</f>
        <v>0</v>
      </c>
      <c r="H389" s="184">
        <v>0</v>
      </c>
      <c r="I389" s="137">
        <v>0</v>
      </c>
      <c r="J389" s="225"/>
      <c r="K389" s="1"/>
    </row>
    <row r="390" spans="1:11" ht="29.25" hidden="1" thickBot="1" x14ac:dyDescent="0.25">
      <c r="A390" s="59"/>
      <c r="B390" s="226"/>
      <c r="C390" s="222"/>
      <c r="D390" s="227"/>
      <c r="E390" s="224"/>
      <c r="F390" s="228" t="s">
        <v>16</v>
      </c>
      <c r="G390" s="183">
        <f t="shared" si="149"/>
        <v>0</v>
      </c>
      <c r="H390" s="184">
        <v>0</v>
      </c>
      <c r="I390" s="137">
        <v>0</v>
      </c>
      <c r="J390" s="225"/>
      <c r="K390" s="1"/>
    </row>
    <row r="391" spans="1:11" ht="29.25" hidden="1" thickBot="1" x14ac:dyDescent="0.25">
      <c r="A391" s="59"/>
      <c r="B391" s="226"/>
      <c r="C391" s="222"/>
      <c r="D391" s="227"/>
      <c r="E391" s="224"/>
      <c r="F391" s="228" t="s">
        <v>17</v>
      </c>
      <c r="G391" s="183">
        <f t="shared" si="149"/>
        <v>708.5</v>
      </c>
      <c r="H391" s="184">
        <v>200</v>
      </c>
      <c r="I391" s="137">
        <v>508.5</v>
      </c>
      <c r="J391" s="225"/>
      <c r="K391" s="1"/>
    </row>
    <row r="392" spans="1:11" ht="29.25" hidden="1" thickBot="1" x14ac:dyDescent="0.25">
      <c r="A392" s="59"/>
      <c r="B392" s="226"/>
      <c r="C392" s="222"/>
      <c r="D392" s="227"/>
      <c r="E392" s="224"/>
      <c r="F392" s="228" t="s">
        <v>19</v>
      </c>
      <c r="G392" s="183">
        <f>H392+I392</f>
        <v>0</v>
      </c>
      <c r="H392" s="184">
        <v>0</v>
      </c>
      <c r="I392" s="137">
        <v>0</v>
      </c>
      <c r="J392" s="225"/>
      <c r="K392" s="4"/>
    </row>
    <row r="393" spans="1:11" ht="224.45" hidden="1" customHeight="1" thickBot="1" x14ac:dyDescent="0.25">
      <c r="A393" s="59"/>
      <c r="B393" s="226"/>
      <c r="C393" s="222"/>
      <c r="D393" s="229"/>
      <c r="E393" s="224"/>
      <c r="F393" s="30"/>
      <c r="G393" s="31"/>
      <c r="H393" s="31"/>
      <c r="I393" s="189"/>
      <c r="J393" s="225"/>
      <c r="K393" s="1"/>
    </row>
    <row r="394" spans="1:11" ht="43.5" hidden="1" thickBot="1" x14ac:dyDescent="0.25">
      <c r="A394" s="59"/>
      <c r="B394" s="226"/>
      <c r="C394" s="55" t="s">
        <v>121</v>
      </c>
      <c r="D394" s="224" t="s">
        <v>94</v>
      </c>
      <c r="E394" s="224" t="s">
        <v>12</v>
      </c>
      <c r="F394" s="228" t="s">
        <v>13</v>
      </c>
      <c r="G394" s="183">
        <f>G395+G396+G397+G398</f>
        <v>0</v>
      </c>
      <c r="H394" s="183">
        <f t="shared" ref="H394" si="150">H395+H396+H397+H398</f>
        <v>0</v>
      </c>
      <c r="I394" s="230">
        <f t="shared" ref="I394" si="151">I395+I396+I397+I398</f>
        <v>0</v>
      </c>
      <c r="J394" s="225"/>
      <c r="K394" s="1"/>
    </row>
    <row r="395" spans="1:11" ht="29.25" hidden="1" thickBot="1" x14ac:dyDescent="0.25">
      <c r="A395" s="59"/>
      <c r="B395" s="226"/>
      <c r="C395" s="56"/>
      <c r="D395" s="224"/>
      <c r="E395" s="224"/>
      <c r="F395" s="228" t="s">
        <v>15</v>
      </c>
      <c r="G395" s="183">
        <f t="shared" ref="G395:G397" si="152">H395+I395</f>
        <v>0</v>
      </c>
      <c r="H395" s="184">
        <v>0</v>
      </c>
      <c r="I395" s="137">
        <v>0</v>
      </c>
      <c r="J395" s="225"/>
      <c r="K395" s="1"/>
    </row>
    <row r="396" spans="1:11" ht="29.25" hidden="1" thickBot="1" x14ac:dyDescent="0.25">
      <c r="A396" s="59"/>
      <c r="B396" s="226"/>
      <c r="C396" s="56"/>
      <c r="D396" s="224"/>
      <c r="E396" s="224"/>
      <c r="F396" s="228" t="s">
        <v>16</v>
      </c>
      <c r="G396" s="183">
        <f t="shared" si="152"/>
        <v>0</v>
      </c>
      <c r="H396" s="184">
        <v>0</v>
      </c>
      <c r="I396" s="137">
        <v>0</v>
      </c>
      <c r="J396" s="225"/>
      <c r="K396" s="1"/>
    </row>
    <row r="397" spans="1:11" ht="29.25" hidden="1" thickBot="1" x14ac:dyDescent="0.25">
      <c r="A397" s="59"/>
      <c r="B397" s="226"/>
      <c r="C397" s="56"/>
      <c r="D397" s="224"/>
      <c r="E397" s="224"/>
      <c r="F397" s="228" t="s">
        <v>17</v>
      </c>
      <c r="G397" s="183">
        <f t="shared" si="152"/>
        <v>0</v>
      </c>
      <c r="H397" s="184">
        <v>0</v>
      </c>
      <c r="I397" s="137">
        <v>0</v>
      </c>
      <c r="J397" s="225"/>
      <c r="K397" s="1"/>
    </row>
    <row r="398" spans="1:11" ht="29.25" hidden="1" thickBot="1" x14ac:dyDescent="0.25">
      <c r="A398" s="59"/>
      <c r="B398" s="226"/>
      <c r="C398" s="57"/>
      <c r="D398" s="224"/>
      <c r="E398" s="224"/>
      <c r="F398" s="228" t="s">
        <v>19</v>
      </c>
      <c r="G398" s="183">
        <f>H398+I398</f>
        <v>0</v>
      </c>
      <c r="H398" s="184">
        <v>0</v>
      </c>
      <c r="I398" s="137">
        <v>0</v>
      </c>
      <c r="J398" s="225"/>
      <c r="K398" s="1"/>
    </row>
    <row r="399" spans="1:11" ht="43.5" hidden="1" thickBot="1" x14ac:dyDescent="0.25">
      <c r="A399" s="59"/>
      <c r="B399" s="226"/>
      <c r="C399" s="55" t="s">
        <v>157</v>
      </c>
      <c r="D399" s="224" t="s">
        <v>94</v>
      </c>
      <c r="E399" s="224" t="s">
        <v>12</v>
      </c>
      <c r="F399" s="228" t="s">
        <v>13</v>
      </c>
      <c r="G399" s="183">
        <f>G400+G401+G402+G403</f>
        <v>0</v>
      </c>
      <c r="H399" s="183">
        <f t="shared" ref="H399" si="153">H400+H401+H402+H403</f>
        <v>0</v>
      </c>
      <c r="I399" s="230">
        <f t="shared" ref="I399" si="154">I400+I401+I402+I403</f>
        <v>0</v>
      </c>
      <c r="J399" s="225"/>
      <c r="K399" s="1"/>
    </row>
    <row r="400" spans="1:11" ht="29.25" hidden="1" thickBot="1" x14ac:dyDescent="0.25">
      <c r="A400" s="59"/>
      <c r="B400" s="226"/>
      <c r="C400" s="56"/>
      <c r="D400" s="224"/>
      <c r="E400" s="224"/>
      <c r="F400" s="228" t="s">
        <v>15</v>
      </c>
      <c r="G400" s="183">
        <f t="shared" ref="G400:G402" si="155">H400+I400</f>
        <v>0</v>
      </c>
      <c r="H400" s="184">
        <v>0</v>
      </c>
      <c r="I400" s="137">
        <v>0</v>
      </c>
      <c r="J400" s="225"/>
      <c r="K400" s="1"/>
    </row>
    <row r="401" spans="1:11" ht="29.25" hidden="1" thickBot="1" x14ac:dyDescent="0.25">
      <c r="A401" s="59"/>
      <c r="B401" s="226"/>
      <c r="C401" s="56"/>
      <c r="D401" s="224"/>
      <c r="E401" s="224"/>
      <c r="F401" s="228" t="s">
        <v>16</v>
      </c>
      <c r="G401" s="183">
        <f t="shared" si="155"/>
        <v>0</v>
      </c>
      <c r="H401" s="184">
        <v>0</v>
      </c>
      <c r="I401" s="137">
        <v>0</v>
      </c>
      <c r="J401" s="225"/>
      <c r="K401" s="1"/>
    </row>
    <row r="402" spans="1:11" ht="29.25" hidden="1" thickBot="1" x14ac:dyDescent="0.25">
      <c r="A402" s="59"/>
      <c r="B402" s="226"/>
      <c r="C402" s="56"/>
      <c r="D402" s="224"/>
      <c r="E402" s="224"/>
      <c r="F402" s="228" t="s">
        <v>17</v>
      </c>
      <c r="G402" s="183">
        <f t="shared" si="155"/>
        <v>0</v>
      </c>
      <c r="H402" s="184">
        <v>0</v>
      </c>
      <c r="I402" s="137">
        <v>0</v>
      </c>
      <c r="J402" s="225"/>
      <c r="K402" s="1"/>
    </row>
    <row r="403" spans="1:11" ht="29.25" hidden="1" thickBot="1" x14ac:dyDescent="0.25">
      <c r="A403" s="59"/>
      <c r="B403" s="226"/>
      <c r="C403" s="57"/>
      <c r="D403" s="224"/>
      <c r="E403" s="224"/>
      <c r="F403" s="228" t="s">
        <v>19</v>
      </c>
      <c r="G403" s="183">
        <f>H403+I403</f>
        <v>0</v>
      </c>
      <c r="H403" s="184">
        <v>0</v>
      </c>
      <c r="I403" s="137">
        <v>0</v>
      </c>
      <c r="J403" s="225"/>
      <c r="K403" s="1"/>
    </row>
    <row r="404" spans="1:11" ht="43.5" hidden="1" thickBot="1" x14ac:dyDescent="0.25">
      <c r="A404" s="59"/>
      <c r="B404" s="226"/>
      <c r="C404" s="55" t="s">
        <v>161</v>
      </c>
      <c r="D404" s="224" t="s">
        <v>94</v>
      </c>
      <c r="E404" s="224" t="s">
        <v>12</v>
      </c>
      <c r="F404" s="228" t="s">
        <v>13</v>
      </c>
      <c r="G404" s="183">
        <f>G405+G406+G407+G408</f>
        <v>0</v>
      </c>
      <c r="H404" s="183">
        <f t="shared" ref="H404" si="156">H405+H406+H407+H408</f>
        <v>0</v>
      </c>
      <c r="I404" s="230">
        <f t="shared" ref="I404" si="157">I405+I406+I407+I408</f>
        <v>0</v>
      </c>
      <c r="J404" s="225"/>
      <c r="K404" s="1"/>
    </row>
    <row r="405" spans="1:11" ht="29.25" hidden="1" thickBot="1" x14ac:dyDescent="0.25">
      <c r="A405" s="59"/>
      <c r="B405" s="226"/>
      <c r="C405" s="56"/>
      <c r="D405" s="224"/>
      <c r="E405" s="224"/>
      <c r="F405" s="228" t="s">
        <v>15</v>
      </c>
      <c r="G405" s="183">
        <f t="shared" ref="G405:G407" si="158">H405+I405</f>
        <v>0</v>
      </c>
      <c r="H405" s="184">
        <v>0</v>
      </c>
      <c r="I405" s="137">
        <v>0</v>
      </c>
      <c r="J405" s="225"/>
      <c r="K405" s="1"/>
    </row>
    <row r="406" spans="1:11" ht="29.25" hidden="1" thickBot="1" x14ac:dyDescent="0.25">
      <c r="A406" s="59"/>
      <c r="B406" s="226"/>
      <c r="C406" s="56"/>
      <c r="D406" s="224"/>
      <c r="E406" s="224"/>
      <c r="F406" s="228" t="s">
        <v>16</v>
      </c>
      <c r="G406" s="183">
        <f t="shared" si="158"/>
        <v>0</v>
      </c>
      <c r="H406" s="184">
        <v>0</v>
      </c>
      <c r="I406" s="137">
        <v>0</v>
      </c>
      <c r="J406" s="225"/>
      <c r="K406" s="1"/>
    </row>
    <row r="407" spans="1:11" ht="29.25" hidden="1" thickBot="1" x14ac:dyDescent="0.25">
      <c r="A407" s="59"/>
      <c r="B407" s="226"/>
      <c r="C407" s="56"/>
      <c r="D407" s="224"/>
      <c r="E407" s="224"/>
      <c r="F407" s="228" t="s">
        <v>17</v>
      </c>
      <c r="G407" s="183">
        <f t="shared" si="158"/>
        <v>0</v>
      </c>
      <c r="H407" s="184">
        <v>0</v>
      </c>
      <c r="I407" s="137">
        <v>0</v>
      </c>
      <c r="J407" s="225"/>
      <c r="K407" s="1"/>
    </row>
    <row r="408" spans="1:11" ht="29.25" hidden="1" thickBot="1" x14ac:dyDescent="0.25">
      <c r="A408" s="60"/>
      <c r="B408" s="231"/>
      <c r="C408" s="57"/>
      <c r="D408" s="224"/>
      <c r="E408" s="224"/>
      <c r="F408" s="228" t="s">
        <v>19</v>
      </c>
      <c r="G408" s="183">
        <f>H408+I408</f>
        <v>0</v>
      </c>
      <c r="H408" s="184">
        <v>0</v>
      </c>
      <c r="I408" s="137">
        <v>0</v>
      </c>
      <c r="J408" s="225"/>
      <c r="K408" s="1"/>
    </row>
    <row r="409" spans="1:11" ht="31.9" hidden="1" customHeight="1" thickBot="1" x14ac:dyDescent="0.25">
      <c r="A409" s="232">
        <v>2</v>
      </c>
      <c r="B409" s="114" t="s">
        <v>159</v>
      </c>
      <c r="C409" s="233" t="s">
        <v>162</v>
      </c>
      <c r="D409" s="224" t="s">
        <v>94</v>
      </c>
      <c r="E409" s="58" t="s">
        <v>12</v>
      </c>
      <c r="F409" s="180" t="s">
        <v>13</v>
      </c>
      <c r="G409" s="183">
        <f>G410+G411+G412+G413</f>
        <v>690.2</v>
      </c>
      <c r="H409" s="183">
        <f t="shared" ref="H409" si="159">H410+H411+H412+H413</f>
        <v>65.099999999999994</v>
      </c>
      <c r="I409" s="230">
        <f t="shared" ref="I409" si="160">I410+I411+I412+I413</f>
        <v>625.1</v>
      </c>
      <c r="J409" s="225"/>
      <c r="K409" s="1"/>
    </row>
    <row r="410" spans="1:11" ht="29.25" hidden="1" thickBot="1" x14ac:dyDescent="0.25">
      <c r="A410" s="227"/>
      <c r="B410" s="117"/>
      <c r="C410" s="226"/>
      <c r="D410" s="224"/>
      <c r="E410" s="59"/>
      <c r="F410" s="228" t="s">
        <v>15</v>
      </c>
      <c r="G410" s="183">
        <f t="shared" ref="G410:G412" si="161">H410+I410</f>
        <v>0</v>
      </c>
      <c r="H410" s="184">
        <v>0</v>
      </c>
      <c r="I410" s="137">
        <v>0</v>
      </c>
      <c r="J410" s="225"/>
      <c r="K410" s="1"/>
    </row>
    <row r="411" spans="1:11" ht="29.25" hidden="1" thickBot="1" x14ac:dyDescent="0.25">
      <c r="A411" s="227"/>
      <c r="B411" s="117"/>
      <c r="C411" s="226"/>
      <c r="D411" s="224"/>
      <c r="E411" s="59"/>
      <c r="F411" s="228" t="s">
        <v>16</v>
      </c>
      <c r="G411" s="183">
        <f t="shared" si="161"/>
        <v>0</v>
      </c>
      <c r="H411" s="184">
        <v>0</v>
      </c>
      <c r="I411" s="137">
        <v>0</v>
      </c>
      <c r="J411" s="225"/>
      <c r="K411" s="1"/>
    </row>
    <row r="412" spans="1:11" ht="29.25" hidden="1" thickBot="1" x14ac:dyDescent="0.25">
      <c r="A412" s="227"/>
      <c r="B412" s="117"/>
      <c r="C412" s="226"/>
      <c r="D412" s="224"/>
      <c r="E412" s="59"/>
      <c r="F412" s="228" t="s">
        <v>17</v>
      </c>
      <c r="G412" s="183">
        <f t="shared" si="161"/>
        <v>690.2</v>
      </c>
      <c r="H412" s="184">
        <v>65.099999999999994</v>
      </c>
      <c r="I412" s="137">
        <v>625.1</v>
      </c>
      <c r="J412" s="225"/>
      <c r="K412" s="1"/>
    </row>
    <row r="413" spans="1:11" ht="29.25" hidden="1" thickBot="1" x14ac:dyDescent="0.25">
      <c r="A413" s="227"/>
      <c r="B413" s="117"/>
      <c r="C413" s="226"/>
      <c r="D413" s="224"/>
      <c r="E413" s="59"/>
      <c r="F413" s="228" t="s">
        <v>19</v>
      </c>
      <c r="G413" s="183">
        <f>H413+I413</f>
        <v>0</v>
      </c>
      <c r="H413" s="184">
        <v>0</v>
      </c>
      <c r="I413" s="137">
        <v>0</v>
      </c>
      <c r="J413" s="225"/>
      <c r="K413" s="1"/>
    </row>
    <row r="414" spans="1:11" ht="229.15" hidden="1" customHeight="1" thickBot="1" x14ac:dyDescent="0.25">
      <c r="A414" s="229"/>
      <c r="B414" s="126"/>
      <c r="C414" s="231"/>
      <c r="D414" s="224"/>
      <c r="E414" s="60"/>
      <c r="F414" s="30"/>
      <c r="G414" s="31"/>
      <c r="H414" s="31"/>
      <c r="I414" s="31"/>
      <c r="J414" s="225"/>
      <c r="K414" s="4"/>
    </row>
    <row r="415" spans="1:11" ht="43.5" hidden="1" thickBot="1" x14ac:dyDescent="0.25">
      <c r="A415" s="63" t="s">
        <v>32</v>
      </c>
      <c r="B415" s="64"/>
      <c r="C415" s="64"/>
      <c r="D415" s="64"/>
      <c r="E415" s="64"/>
      <c r="F415" s="234" t="s">
        <v>13</v>
      </c>
      <c r="G415" s="235">
        <f>G388+G394+G399+G404+G409</f>
        <v>1398.7</v>
      </c>
      <c r="H415" s="235">
        <f t="shared" ref="H415:I415" si="162">H388+H394+H399+H404+H409</f>
        <v>265.10000000000002</v>
      </c>
      <c r="I415" s="235">
        <f t="shared" si="162"/>
        <v>1133.5999999999999</v>
      </c>
      <c r="J415" s="18"/>
      <c r="K415" s="4"/>
    </row>
    <row r="416" spans="1:11" ht="29.25" hidden="1" thickBot="1" x14ac:dyDescent="0.25">
      <c r="A416" s="69"/>
      <c r="B416" s="70"/>
      <c r="C416" s="70"/>
      <c r="D416" s="70"/>
      <c r="E416" s="70"/>
      <c r="F416" s="130" t="s">
        <v>15</v>
      </c>
      <c r="G416" s="235">
        <f t="shared" ref="G416:I416" si="163">G389+G395+G400+G405+G410</f>
        <v>0</v>
      </c>
      <c r="H416" s="235">
        <f t="shared" si="163"/>
        <v>0</v>
      </c>
      <c r="I416" s="235">
        <f t="shared" si="163"/>
        <v>0</v>
      </c>
      <c r="J416" s="19"/>
      <c r="K416" s="4"/>
    </row>
    <row r="417" spans="1:11" ht="29.25" hidden="1" thickBot="1" x14ac:dyDescent="0.25">
      <c r="A417" s="69"/>
      <c r="B417" s="70"/>
      <c r="C417" s="70"/>
      <c r="D417" s="70"/>
      <c r="E417" s="70"/>
      <c r="F417" s="130" t="s">
        <v>16</v>
      </c>
      <c r="G417" s="235">
        <f t="shared" ref="G417:I417" si="164">G390+G396+G401+G406+G411</f>
        <v>0</v>
      </c>
      <c r="H417" s="235">
        <f t="shared" si="164"/>
        <v>0</v>
      </c>
      <c r="I417" s="235">
        <f t="shared" si="164"/>
        <v>0</v>
      </c>
      <c r="J417" s="19"/>
      <c r="K417" s="4"/>
    </row>
    <row r="418" spans="1:11" ht="29.25" hidden="1" thickBot="1" x14ac:dyDescent="0.25">
      <c r="A418" s="69"/>
      <c r="B418" s="70"/>
      <c r="C418" s="70"/>
      <c r="D418" s="70"/>
      <c r="E418" s="70"/>
      <c r="F418" s="130" t="s">
        <v>17</v>
      </c>
      <c r="G418" s="235">
        <f t="shared" ref="G418:I418" si="165">G391+G397+G402+G407+G412</f>
        <v>1398.7</v>
      </c>
      <c r="H418" s="235">
        <f t="shared" si="165"/>
        <v>265.10000000000002</v>
      </c>
      <c r="I418" s="235">
        <f t="shared" si="165"/>
        <v>1133.5999999999999</v>
      </c>
      <c r="J418" s="19"/>
      <c r="K418" s="4"/>
    </row>
    <row r="419" spans="1:11" ht="29.25" hidden="1" thickBot="1" x14ac:dyDescent="0.25">
      <c r="A419" s="73"/>
      <c r="B419" s="74"/>
      <c r="C419" s="74"/>
      <c r="D419" s="74"/>
      <c r="E419" s="74"/>
      <c r="F419" s="130" t="s">
        <v>19</v>
      </c>
      <c r="G419" s="235">
        <f t="shared" ref="G419:I419" si="166">G393+G398+G403+G408+G413</f>
        <v>0</v>
      </c>
      <c r="H419" s="235">
        <f t="shared" si="166"/>
        <v>0</v>
      </c>
      <c r="I419" s="235">
        <f t="shared" si="166"/>
        <v>0</v>
      </c>
      <c r="J419" s="20"/>
      <c r="K419" s="5"/>
    </row>
    <row r="420" spans="1:11" ht="43.15" hidden="1" customHeight="1" thickBot="1" x14ac:dyDescent="0.25">
      <c r="A420" s="236" t="s">
        <v>163</v>
      </c>
      <c r="B420" s="237"/>
      <c r="C420" s="237"/>
      <c r="D420" s="237"/>
      <c r="E420" s="237"/>
      <c r="F420" s="237"/>
      <c r="G420" s="237"/>
      <c r="H420" s="237"/>
      <c r="I420" s="237"/>
      <c r="J420" s="238"/>
      <c r="K420" s="5"/>
    </row>
    <row r="421" spans="1:11" ht="31.9" hidden="1" customHeight="1" thickBot="1" x14ac:dyDescent="0.25">
      <c r="A421" s="58">
        <v>1</v>
      </c>
      <c r="B421" s="239" t="s">
        <v>179</v>
      </c>
      <c r="C421" s="114" t="s">
        <v>180</v>
      </c>
      <c r="D421" s="224" t="s">
        <v>94</v>
      </c>
      <c r="E421" s="240" t="s">
        <v>12</v>
      </c>
      <c r="F421" s="241" t="s">
        <v>13</v>
      </c>
      <c r="G421" s="183">
        <f>G422+G423+G424+G425</f>
        <v>30829.4</v>
      </c>
      <c r="H421" s="183">
        <f t="shared" ref="H421" si="167">H422+H423+H424+H425</f>
        <v>6000</v>
      </c>
      <c r="I421" s="183">
        <f t="shared" ref="I421" si="168">I422+I423+I424+I425</f>
        <v>24829.4</v>
      </c>
      <c r="J421" s="114" t="s">
        <v>132</v>
      </c>
      <c r="K421" s="5"/>
    </row>
    <row r="422" spans="1:11" ht="29.25" hidden="1" thickBot="1" x14ac:dyDescent="0.25">
      <c r="A422" s="59"/>
      <c r="B422" s="242"/>
      <c r="C422" s="117"/>
      <c r="D422" s="224"/>
      <c r="E422" s="243"/>
      <c r="F422" s="115" t="s">
        <v>15</v>
      </c>
      <c r="G422" s="183">
        <f t="shared" ref="G422:G424" si="169">H422+I422</f>
        <v>0</v>
      </c>
      <c r="H422" s="184">
        <v>0</v>
      </c>
      <c r="I422" s="145">
        <v>0</v>
      </c>
      <c r="J422" s="117"/>
      <c r="K422" s="4"/>
    </row>
    <row r="423" spans="1:11" ht="29.25" hidden="1" thickBot="1" x14ac:dyDescent="0.25">
      <c r="A423" s="59"/>
      <c r="B423" s="242"/>
      <c r="C423" s="117"/>
      <c r="D423" s="224"/>
      <c r="E423" s="243"/>
      <c r="F423" s="115" t="s">
        <v>16</v>
      </c>
      <c r="G423" s="183">
        <f t="shared" si="169"/>
        <v>0</v>
      </c>
      <c r="H423" s="184">
        <v>0</v>
      </c>
      <c r="I423" s="145">
        <v>0</v>
      </c>
      <c r="J423" s="117"/>
      <c r="K423" s="4"/>
    </row>
    <row r="424" spans="1:11" ht="29.25" hidden="1" thickBot="1" x14ac:dyDescent="0.25">
      <c r="A424" s="59"/>
      <c r="B424" s="242"/>
      <c r="C424" s="117"/>
      <c r="D424" s="224"/>
      <c r="E424" s="243"/>
      <c r="F424" s="115" t="s">
        <v>17</v>
      </c>
      <c r="G424" s="183">
        <f t="shared" si="169"/>
        <v>30829.4</v>
      </c>
      <c r="H424" s="184">
        <v>6000</v>
      </c>
      <c r="I424" s="145">
        <v>24829.4</v>
      </c>
      <c r="J424" s="117"/>
      <c r="K424" s="4"/>
    </row>
    <row r="425" spans="1:11" ht="29.25" hidden="1" thickBot="1" x14ac:dyDescent="0.25">
      <c r="A425" s="59"/>
      <c r="B425" s="242"/>
      <c r="C425" s="117"/>
      <c r="D425" s="224"/>
      <c r="E425" s="243"/>
      <c r="F425" s="115" t="s">
        <v>19</v>
      </c>
      <c r="G425" s="183">
        <f>H425+I425</f>
        <v>0</v>
      </c>
      <c r="H425" s="184">
        <v>0</v>
      </c>
      <c r="I425" s="145">
        <v>0</v>
      </c>
      <c r="J425" s="117"/>
      <c r="K425" s="4"/>
    </row>
    <row r="426" spans="1:11" ht="71.45" hidden="1" customHeight="1" thickBot="1" x14ac:dyDescent="0.25">
      <c r="A426" s="59"/>
      <c r="B426" s="242"/>
      <c r="C426" s="126"/>
      <c r="D426" s="224"/>
      <c r="E426" s="243"/>
      <c r="F426" s="213"/>
      <c r="G426" s="214"/>
      <c r="H426" s="214"/>
      <c r="I426" s="215"/>
      <c r="J426" s="117"/>
      <c r="K426" s="4"/>
    </row>
    <row r="427" spans="1:11" ht="43.5" hidden="1" thickBot="1" x14ac:dyDescent="0.25">
      <c r="A427" s="59"/>
      <c r="B427" s="242"/>
      <c r="C427" s="114" t="s">
        <v>181</v>
      </c>
      <c r="D427" s="224" t="s">
        <v>94</v>
      </c>
      <c r="E427" s="240" t="s">
        <v>12</v>
      </c>
      <c r="F427" s="241" t="s">
        <v>13</v>
      </c>
      <c r="G427" s="183">
        <f>G428+G429+G430+G431</f>
        <v>70</v>
      </c>
      <c r="H427" s="183">
        <f t="shared" ref="H427" si="170">H428+H429+H430+H431</f>
        <v>70</v>
      </c>
      <c r="I427" s="183">
        <f t="shared" ref="I427" si="171">I428+I429+I430+I431</f>
        <v>0</v>
      </c>
      <c r="J427" s="117"/>
      <c r="K427" s="5"/>
    </row>
    <row r="428" spans="1:11" ht="29.25" hidden="1" thickBot="1" x14ac:dyDescent="0.25">
      <c r="A428" s="59"/>
      <c r="B428" s="242"/>
      <c r="C428" s="117"/>
      <c r="D428" s="224"/>
      <c r="E428" s="243"/>
      <c r="F428" s="115" t="s">
        <v>15</v>
      </c>
      <c r="G428" s="183">
        <f t="shared" ref="G428:G430" si="172">H428+I428</f>
        <v>0</v>
      </c>
      <c r="H428" s="184">
        <v>0</v>
      </c>
      <c r="I428" s="145">
        <v>0</v>
      </c>
      <c r="J428" s="117"/>
      <c r="K428" s="4"/>
    </row>
    <row r="429" spans="1:11" ht="29.25" hidden="1" thickBot="1" x14ac:dyDescent="0.25">
      <c r="A429" s="59"/>
      <c r="B429" s="242"/>
      <c r="C429" s="117"/>
      <c r="D429" s="224"/>
      <c r="E429" s="243"/>
      <c r="F429" s="115" t="s">
        <v>16</v>
      </c>
      <c r="G429" s="183">
        <f t="shared" si="172"/>
        <v>0</v>
      </c>
      <c r="H429" s="184">
        <v>0</v>
      </c>
      <c r="I429" s="145">
        <v>0</v>
      </c>
      <c r="J429" s="117"/>
      <c r="K429" s="4"/>
    </row>
    <row r="430" spans="1:11" ht="29.25" hidden="1" thickBot="1" x14ac:dyDescent="0.25">
      <c r="A430" s="59"/>
      <c r="B430" s="242"/>
      <c r="C430" s="117"/>
      <c r="D430" s="224"/>
      <c r="E430" s="243"/>
      <c r="F430" s="115" t="s">
        <v>17</v>
      </c>
      <c r="G430" s="183">
        <f t="shared" si="172"/>
        <v>70</v>
      </c>
      <c r="H430" s="184">
        <v>70</v>
      </c>
      <c r="I430" s="145">
        <v>0</v>
      </c>
      <c r="J430" s="117"/>
      <c r="K430" s="4"/>
    </row>
    <row r="431" spans="1:11" ht="29.25" hidden="1" thickBot="1" x14ac:dyDescent="0.25">
      <c r="A431" s="59"/>
      <c r="B431" s="242"/>
      <c r="C431" s="117"/>
      <c r="D431" s="224"/>
      <c r="E431" s="243"/>
      <c r="F431" s="115" t="s">
        <v>19</v>
      </c>
      <c r="G431" s="183">
        <f>H431+I431</f>
        <v>0</v>
      </c>
      <c r="H431" s="184">
        <v>0</v>
      </c>
      <c r="I431" s="145">
        <v>0</v>
      </c>
      <c r="J431" s="117"/>
      <c r="K431" s="4"/>
    </row>
    <row r="432" spans="1:11" ht="98.45" hidden="1" customHeight="1" thickBot="1" x14ac:dyDescent="0.25">
      <c r="A432" s="60"/>
      <c r="B432" s="244"/>
      <c r="C432" s="126"/>
      <c r="D432" s="224"/>
      <c r="E432" s="243"/>
      <c r="F432" s="213"/>
      <c r="G432" s="214"/>
      <c r="H432" s="214"/>
      <c r="I432" s="215"/>
      <c r="J432" s="126"/>
      <c r="K432" s="4"/>
    </row>
    <row r="433" spans="1:11" ht="43.5" hidden="1" thickBot="1" x14ac:dyDescent="0.25">
      <c r="A433" s="245" t="s">
        <v>32</v>
      </c>
      <c r="B433" s="245"/>
      <c r="C433" s="245"/>
      <c r="D433" s="245"/>
      <c r="E433" s="245"/>
      <c r="F433" s="234" t="s">
        <v>13</v>
      </c>
      <c r="G433" s="246">
        <f>G421+G427</f>
        <v>30899.4</v>
      </c>
      <c r="H433" s="246">
        <f t="shared" ref="H433:I433" si="173">H421+H427</f>
        <v>6070</v>
      </c>
      <c r="I433" s="246">
        <f t="shared" si="173"/>
        <v>24829.4</v>
      </c>
      <c r="J433" s="12"/>
      <c r="K433" s="4"/>
    </row>
    <row r="434" spans="1:11" ht="29.25" hidden="1" thickBot="1" x14ac:dyDescent="0.25">
      <c r="A434" s="245"/>
      <c r="B434" s="245"/>
      <c r="C434" s="245"/>
      <c r="D434" s="245"/>
      <c r="E434" s="245"/>
      <c r="F434" s="130" t="s">
        <v>15</v>
      </c>
      <c r="G434" s="246">
        <f t="shared" ref="G434:I434" si="174">G422+G428</f>
        <v>0</v>
      </c>
      <c r="H434" s="246">
        <f t="shared" si="174"/>
        <v>0</v>
      </c>
      <c r="I434" s="246">
        <f t="shared" si="174"/>
        <v>0</v>
      </c>
      <c r="J434" s="13"/>
      <c r="K434" s="4"/>
    </row>
    <row r="435" spans="1:11" ht="29.25" hidden="1" thickBot="1" x14ac:dyDescent="0.25">
      <c r="A435" s="245"/>
      <c r="B435" s="245"/>
      <c r="C435" s="245"/>
      <c r="D435" s="245"/>
      <c r="E435" s="245"/>
      <c r="F435" s="130" t="s">
        <v>16</v>
      </c>
      <c r="G435" s="246">
        <f t="shared" ref="G435:I435" si="175">G423+G429</f>
        <v>0</v>
      </c>
      <c r="H435" s="246">
        <f t="shared" si="175"/>
        <v>0</v>
      </c>
      <c r="I435" s="246">
        <f t="shared" si="175"/>
        <v>0</v>
      </c>
      <c r="J435" s="13"/>
      <c r="K435" s="4"/>
    </row>
    <row r="436" spans="1:11" ht="29.25" hidden="1" thickBot="1" x14ac:dyDescent="0.25">
      <c r="A436" s="245"/>
      <c r="B436" s="245"/>
      <c r="C436" s="245"/>
      <c r="D436" s="245"/>
      <c r="E436" s="245"/>
      <c r="F436" s="130" t="s">
        <v>17</v>
      </c>
      <c r="G436" s="246">
        <f t="shared" ref="G436:I436" si="176">G424+G430</f>
        <v>30899.4</v>
      </c>
      <c r="H436" s="246">
        <f t="shared" si="176"/>
        <v>6070</v>
      </c>
      <c r="I436" s="246">
        <f t="shared" si="176"/>
        <v>24829.4</v>
      </c>
      <c r="J436" s="13"/>
      <c r="K436" s="4"/>
    </row>
    <row r="437" spans="1:11" ht="29.25" hidden="1" thickBot="1" x14ac:dyDescent="0.25">
      <c r="A437" s="245"/>
      <c r="B437" s="245"/>
      <c r="C437" s="245"/>
      <c r="D437" s="245"/>
      <c r="E437" s="245"/>
      <c r="F437" s="130" t="s">
        <v>19</v>
      </c>
      <c r="G437" s="246">
        <f t="shared" ref="G437:I437" si="177">G425+G431</f>
        <v>0</v>
      </c>
      <c r="H437" s="246">
        <f t="shared" si="177"/>
        <v>0</v>
      </c>
      <c r="I437" s="246">
        <f t="shared" si="177"/>
        <v>0</v>
      </c>
      <c r="J437" s="14"/>
      <c r="K437" s="4"/>
    </row>
    <row r="438" spans="1:11" ht="43.5" thickBot="1" x14ac:dyDescent="0.25">
      <c r="A438" s="247" t="s">
        <v>124</v>
      </c>
      <c r="B438" s="247"/>
      <c r="C438" s="247"/>
      <c r="D438" s="247"/>
      <c r="E438" s="247"/>
      <c r="F438" s="241" t="s">
        <v>13</v>
      </c>
      <c r="G438" s="193">
        <f>G47+G73+G109+G125+G162+G183+G204+G220+G236+G257+G278+G320+G349+G382+G415+G433</f>
        <v>99897.405999999988</v>
      </c>
      <c r="H438" s="193">
        <f t="shared" ref="H438:I438" si="178">H47+H73+H109+H125+H162+H183+H204+H220+H236+H257+H278+H320+H349+H382+H415+H433</f>
        <v>32095</v>
      </c>
      <c r="I438" s="193">
        <f t="shared" si="178"/>
        <v>67802.406000000003</v>
      </c>
      <c r="J438" s="15"/>
      <c r="K438" s="4"/>
    </row>
    <row r="439" spans="1:11" ht="29.25" thickBot="1" x14ac:dyDescent="0.25">
      <c r="A439" s="247"/>
      <c r="B439" s="247"/>
      <c r="C439" s="247"/>
      <c r="D439" s="247"/>
      <c r="E439" s="247"/>
      <c r="F439" s="115" t="s">
        <v>15</v>
      </c>
      <c r="G439" s="193">
        <f t="shared" ref="G439:I439" si="179">G48+G74+G110+G126+G163+G184+G205+G221+G237+G258+G279+G321+G350+G383+G416+G434</f>
        <v>12041</v>
      </c>
      <c r="H439" s="193">
        <f t="shared" si="179"/>
        <v>5435.5</v>
      </c>
      <c r="I439" s="193">
        <f t="shared" si="179"/>
        <v>6605.5</v>
      </c>
      <c r="J439" s="16"/>
      <c r="K439" s="4"/>
    </row>
    <row r="440" spans="1:11" ht="29.25" thickBot="1" x14ac:dyDescent="0.25">
      <c r="A440" s="247"/>
      <c r="B440" s="247"/>
      <c r="C440" s="247"/>
      <c r="D440" s="247"/>
      <c r="E440" s="247"/>
      <c r="F440" s="115" t="s">
        <v>16</v>
      </c>
      <c r="G440" s="193">
        <f t="shared" ref="G440:I440" si="180">G49+G75+G111+G127+G164+G185+G206+G222+G238+G259+G280+G322+G351+G384+G417+G435</f>
        <v>0</v>
      </c>
      <c r="H440" s="193">
        <f t="shared" si="180"/>
        <v>0</v>
      </c>
      <c r="I440" s="193">
        <f t="shared" si="180"/>
        <v>0</v>
      </c>
      <c r="J440" s="16"/>
      <c r="K440" s="4"/>
    </row>
    <row r="441" spans="1:11" ht="29.25" thickBot="1" x14ac:dyDescent="0.25">
      <c r="A441" s="247"/>
      <c r="B441" s="247"/>
      <c r="C441" s="247"/>
      <c r="D441" s="247"/>
      <c r="E441" s="247"/>
      <c r="F441" s="115" t="s">
        <v>17</v>
      </c>
      <c r="G441" s="193">
        <f t="shared" ref="G441:I441" si="181">G50+G76+G112+G128+G165+G186+G207+G223+G239+G260+G281+G323+G352+G385+G418+G436</f>
        <v>72410.806000000011</v>
      </c>
      <c r="H441" s="193">
        <f t="shared" si="181"/>
        <v>18944.5</v>
      </c>
      <c r="I441" s="193">
        <f t="shared" si="181"/>
        <v>53466.305999999997</v>
      </c>
      <c r="J441" s="16"/>
      <c r="K441" s="4"/>
    </row>
    <row r="442" spans="1:11" ht="29.25" thickBot="1" x14ac:dyDescent="0.25">
      <c r="A442" s="247"/>
      <c r="B442" s="247"/>
      <c r="C442" s="247"/>
      <c r="D442" s="247"/>
      <c r="E442" s="247"/>
      <c r="F442" s="115" t="s">
        <v>19</v>
      </c>
      <c r="G442" s="193">
        <f t="shared" ref="G442:I442" si="182">G51+G77+G113+G129+G166+G187+G208+G224+G240+G261+G282+G324+G353+G386+G419+G437</f>
        <v>15445.6</v>
      </c>
      <c r="H442" s="193">
        <f t="shared" si="182"/>
        <v>7715</v>
      </c>
      <c r="I442" s="193">
        <f t="shared" si="182"/>
        <v>7730.6</v>
      </c>
      <c r="J442" s="17"/>
      <c r="K442" s="4"/>
    </row>
    <row r="443" spans="1:11" ht="16.5" thickBot="1" x14ac:dyDescent="0.25">
      <c r="A443" s="6"/>
      <c r="B443" s="250" t="s">
        <v>134</v>
      </c>
      <c r="F443" s="248" t="s">
        <v>135</v>
      </c>
      <c r="G443" s="249"/>
      <c r="H443" s="249"/>
      <c r="I443" s="249"/>
    </row>
    <row r="444" spans="1:11" ht="18.75" x14ac:dyDescent="0.2">
      <c r="A444" s="21"/>
      <c r="B444" s="21"/>
      <c r="C444" s="21"/>
      <c r="D444" s="21"/>
      <c r="E444" s="21"/>
      <c r="F444" s="21"/>
    </row>
    <row r="445" spans="1:11" ht="18.75" x14ac:dyDescent="0.2">
      <c r="A445" s="3"/>
    </row>
    <row r="446" spans="1:11" ht="15" x14ac:dyDescent="0.2">
      <c r="A446" s="2"/>
    </row>
    <row r="449" ht="91.9" customHeight="1" x14ac:dyDescent="0.2"/>
    <row r="452" ht="50.45" customHeight="1" x14ac:dyDescent="0.2"/>
    <row r="458" ht="24.6" customHeight="1" x14ac:dyDescent="0.2"/>
    <row r="464" ht="35.450000000000003" customHeight="1" x14ac:dyDescent="0.2"/>
    <row r="466" ht="54" customHeight="1" x14ac:dyDescent="0.2"/>
  </sheetData>
  <mergeCells count="415">
    <mergeCell ref="F443:I443"/>
    <mergeCell ref="A444:C444"/>
    <mergeCell ref="D444:F444"/>
    <mergeCell ref="A433:E437"/>
    <mergeCell ref="J433:J437"/>
    <mergeCell ref="A438:E442"/>
    <mergeCell ref="J438:J442"/>
    <mergeCell ref="J131:J155"/>
    <mergeCell ref="C305:C309"/>
    <mergeCell ref="J388:J414"/>
    <mergeCell ref="J415:J419"/>
    <mergeCell ref="A420:J420"/>
    <mergeCell ref="D421:D426"/>
    <mergeCell ref="C421:C426"/>
    <mergeCell ref="F426:I426"/>
    <mergeCell ref="C427:C432"/>
    <mergeCell ref="D427:D432"/>
    <mergeCell ref="F432:I432"/>
    <mergeCell ref="B421:B432"/>
    <mergeCell ref="A421:A432"/>
    <mergeCell ref="J421:J432"/>
    <mergeCell ref="C399:C403"/>
    <mergeCell ref="C404:C408"/>
    <mergeCell ref="E388:E393"/>
    <mergeCell ref="E394:E398"/>
    <mergeCell ref="E399:E403"/>
    <mergeCell ref="E404:E408"/>
    <mergeCell ref="C409:C414"/>
    <mergeCell ref="B409:B414"/>
    <mergeCell ref="D409:D414"/>
    <mergeCell ref="E409:E414"/>
    <mergeCell ref="F360:I360"/>
    <mergeCell ref="E361:E365"/>
    <mergeCell ref="E366:E370"/>
    <mergeCell ref="B355:B375"/>
    <mergeCell ref="F393:I393"/>
    <mergeCell ref="A354:J354"/>
    <mergeCell ref="J349:J353"/>
    <mergeCell ref="B343:B348"/>
    <mergeCell ref="E343:E348"/>
    <mergeCell ref="F348:I348"/>
    <mergeCell ref="A349:E353"/>
    <mergeCell ref="C355:C360"/>
    <mergeCell ref="D355:D360"/>
    <mergeCell ref="E355:E360"/>
    <mergeCell ref="J343:J348"/>
    <mergeCell ref="A343:A348"/>
    <mergeCell ref="C343:C348"/>
    <mergeCell ref="D343:D348"/>
    <mergeCell ref="E310:E314"/>
    <mergeCell ref="J310:J314"/>
    <mergeCell ref="E315:E319"/>
    <mergeCell ref="A320:E324"/>
    <mergeCell ref="E294:E299"/>
    <mergeCell ref="D300:D304"/>
    <mergeCell ref="C300:C304"/>
    <mergeCell ref="J300:J304"/>
    <mergeCell ref="E300:E304"/>
    <mergeCell ref="B300:B319"/>
    <mergeCell ref="E305:E309"/>
    <mergeCell ref="C310:C314"/>
    <mergeCell ref="D310:D314"/>
    <mergeCell ref="G313:I313"/>
    <mergeCell ref="J305:J309"/>
    <mergeCell ref="G301:I301"/>
    <mergeCell ref="A300:A319"/>
    <mergeCell ref="G297:I297"/>
    <mergeCell ref="D305:D309"/>
    <mergeCell ref="G308:I308"/>
    <mergeCell ref="J320:J324"/>
    <mergeCell ref="J315:J319"/>
    <mergeCell ref="C315:C319"/>
    <mergeCell ref="D315:D319"/>
    <mergeCell ref="A409:A414"/>
    <mergeCell ref="A415:E419"/>
    <mergeCell ref="F414:I414"/>
    <mergeCell ref="A2:J2"/>
    <mergeCell ref="A3:J3"/>
    <mergeCell ref="E141:E145"/>
    <mergeCell ref="E146:E150"/>
    <mergeCell ref="E151:E155"/>
    <mergeCell ref="E156:E161"/>
    <mergeCell ref="E168:E172"/>
    <mergeCell ref="A387:J387"/>
    <mergeCell ref="D404:D408"/>
    <mergeCell ref="D388:D393"/>
    <mergeCell ref="J382:J386"/>
    <mergeCell ref="D399:D403"/>
    <mergeCell ref="D394:D398"/>
    <mergeCell ref="A382:E386"/>
    <mergeCell ref="A388:A408"/>
    <mergeCell ref="B388:B408"/>
    <mergeCell ref="C388:C393"/>
    <mergeCell ref="C394:C398"/>
    <mergeCell ref="C371:C375"/>
    <mergeCell ref="D371:D375"/>
    <mergeCell ref="H1:J1"/>
    <mergeCell ref="D84:D88"/>
    <mergeCell ref="J211:J214"/>
    <mergeCell ref="A47:E51"/>
    <mergeCell ref="A109:E113"/>
    <mergeCell ref="A125:E129"/>
    <mergeCell ref="A162:E166"/>
    <mergeCell ref="E7:E11"/>
    <mergeCell ref="E12:E16"/>
    <mergeCell ref="E27:E31"/>
    <mergeCell ref="E32:E36"/>
    <mergeCell ref="E37:E41"/>
    <mergeCell ref="E58:E62"/>
    <mergeCell ref="E63:E67"/>
    <mergeCell ref="A73:E77"/>
    <mergeCell ref="J183:J187"/>
    <mergeCell ref="J178:J182"/>
    <mergeCell ref="G180:I180"/>
    <mergeCell ref="J194:J198"/>
    <mergeCell ref="G192:I192"/>
    <mergeCell ref="J189:J193"/>
    <mergeCell ref="J199:J203"/>
    <mergeCell ref="C199:C203"/>
    <mergeCell ref="D199:D203"/>
    <mergeCell ref="A376:A381"/>
    <mergeCell ref="B376:B381"/>
    <mergeCell ref="C376:C381"/>
    <mergeCell ref="D376:D381"/>
    <mergeCell ref="E376:E381"/>
    <mergeCell ref="F381:I381"/>
    <mergeCell ref="J376:J381"/>
    <mergeCell ref="C361:C365"/>
    <mergeCell ref="D361:D365"/>
    <mergeCell ref="C366:C370"/>
    <mergeCell ref="D366:D370"/>
    <mergeCell ref="A355:A375"/>
    <mergeCell ref="J355:J375"/>
    <mergeCell ref="E371:E375"/>
    <mergeCell ref="A337:A342"/>
    <mergeCell ref="B337:B342"/>
    <mergeCell ref="C337:C342"/>
    <mergeCell ref="D337:D342"/>
    <mergeCell ref="E337:E342"/>
    <mergeCell ref="J337:J342"/>
    <mergeCell ref="F342:I342"/>
    <mergeCell ref="A325:J325"/>
    <mergeCell ref="A326:A331"/>
    <mergeCell ref="D326:D331"/>
    <mergeCell ref="E326:E331"/>
    <mergeCell ref="J326:J331"/>
    <mergeCell ref="C326:C331"/>
    <mergeCell ref="B326:B331"/>
    <mergeCell ref="A332:A336"/>
    <mergeCell ref="B332:B336"/>
    <mergeCell ref="C332:C336"/>
    <mergeCell ref="D332:D336"/>
    <mergeCell ref="E332:E336"/>
    <mergeCell ref="J332:J336"/>
    <mergeCell ref="F331:I331"/>
    <mergeCell ref="J278:J282"/>
    <mergeCell ref="J284:J288"/>
    <mergeCell ref="G285:I285"/>
    <mergeCell ref="A283:J283"/>
    <mergeCell ref="A284:A293"/>
    <mergeCell ref="B284:B293"/>
    <mergeCell ref="C284:C288"/>
    <mergeCell ref="D284:D288"/>
    <mergeCell ref="J294:J299"/>
    <mergeCell ref="G295:I295"/>
    <mergeCell ref="A294:A299"/>
    <mergeCell ref="B294:B299"/>
    <mergeCell ref="C294:C299"/>
    <mergeCell ref="D294:D299"/>
    <mergeCell ref="J289:J293"/>
    <mergeCell ref="G290:I290"/>
    <mergeCell ref="C289:C293"/>
    <mergeCell ref="D289:D293"/>
    <mergeCell ref="E289:E293"/>
    <mergeCell ref="A278:E282"/>
    <mergeCell ref="E284:E288"/>
    <mergeCell ref="J252:J256"/>
    <mergeCell ref="J257:J261"/>
    <mergeCell ref="J263:J267"/>
    <mergeCell ref="A262:J262"/>
    <mergeCell ref="A263:A277"/>
    <mergeCell ref="B263:B277"/>
    <mergeCell ref="C263:C267"/>
    <mergeCell ref="D263:D267"/>
    <mergeCell ref="J273:J277"/>
    <mergeCell ref="C273:C277"/>
    <mergeCell ref="D273:D277"/>
    <mergeCell ref="J268:J272"/>
    <mergeCell ref="C268:C272"/>
    <mergeCell ref="D268:D272"/>
    <mergeCell ref="E252:E256"/>
    <mergeCell ref="A252:A256"/>
    <mergeCell ref="B252:B256"/>
    <mergeCell ref="C252:C256"/>
    <mergeCell ref="D252:D256"/>
    <mergeCell ref="A257:E261"/>
    <mergeCell ref="E263:E267"/>
    <mergeCell ref="E268:E272"/>
    <mergeCell ref="E273:E277"/>
    <mergeCell ref="A231:A235"/>
    <mergeCell ref="B231:B235"/>
    <mergeCell ref="C231:C235"/>
    <mergeCell ref="D231:D235"/>
    <mergeCell ref="J226:J230"/>
    <mergeCell ref="J231:J235"/>
    <mergeCell ref="A241:J241"/>
    <mergeCell ref="A242:A251"/>
    <mergeCell ref="B242:B251"/>
    <mergeCell ref="D242:D246"/>
    <mergeCell ref="J242:J246"/>
    <mergeCell ref="J236:J240"/>
    <mergeCell ref="J247:J251"/>
    <mergeCell ref="C247:C251"/>
    <mergeCell ref="D247:D251"/>
    <mergeCell ref="A236:E240"/>
    <mergeCell ref="E242:E246"/>
    <mergeCell ref="C242:C246"/>
    <mergeCell ref="E247:E251"/>
    <mergeCell ref="E226:E230"/>
    <mergeCell ref="E231:E235"/>
    <mergeCell ref="A209:J209"/>
    <mergeCell ref="A210:A219"/>
    <mergeCell ref="B210:B219"/>
    <mergeCell ref="C210:C214"/>
    <mergeCell ref="D210:D214"/>
    <mergeCell ref="J204:J208"/>
    <mergeCell ref="J215:J219"/>
    <mergeCell ref="A225:J225"/>
    <mergeCell ref="A226:A230"/>
    <mergeCell ref="B226:B230"/>
    <mergeCell ref="C226:C230"/>
    <mergeCell ref="D226:D230"/>
    <mergeCell ref="J220:J224"/>
    <mergeCell ref="A204:E208"/>
    <mergeCell ref="E210:E214"/>
    <mergeCell ref="E215:E219"/>
    <mergeCell ref="A220:E224"/>
    <mergeCell ref="C215:C219"/>
    <mergeCell ref="D215:D219"/>
    <mergeCell ref="G202:I202"/>
    <mergeCell ref="E178:E182"/>
    <mergeCell ref="A183:E187"/>
    <mergeCell ref="E189:E193"/>
    <mergeCell ref="E194:E198"/>
    <mergeCell ref="E199:E203"/>
    <mergeCell ref="C194:C198"/>
    <mergeCell ref="D194:D198"/>
    <mergeCell ref="A188:J188"/>
    <mergeCell ref="A189:A203"/>
    <mergeCell ref="B189:B203"/>
    <mergeCell ref="C189:C193"/>
    <mergeCell ref="D189:D193"/>
    <mergeCell ref="A167:J167"/>
    <mergeCell ref="J162:J166"/>
    <mergeCell ref="A173:A182"/>
    <mergeCell ref="B173:B182"/>
    <mergeCell ref="C173:C177"/>
    <mergeCell ref="D173:D177"/>
    <mergeCell ref="J168:J172"/>
    <mergeCell ref="A168:A172"/>
    <mergeCell ref="B168:B172"/>
    <mergeCell ref="C168:C172"/>
    <mergeCell ref="D168:D172"/>
    <mergeCell ref="C178:C182"/>
    <mergeCell ref="D178:D182"/>
    <mergeCell ref="J173:J177"/>
    <mergeCell ref="G174:I174"/>
    <mergeCell ref="E173:E177"/>
    <mergeCell ref="J156:J161"/>
    <mergeCell ref="C151:C155"/>
    <mergeCell ref="D151:D155"/>
    <mergeCell ref="C146:C150"/>
    <mergeCell ref="D146:D150"/>
    <mergeCell ref="G149:I149"/>
    <mergeCell ref="A156:A161"/>
    <mergeCell ref="B156:B161"/>
    <mergeCell ref="C156:C161"/>
    <mergeCell ref="D156:D161"/>
    <mergeCell ref="A130:J130"/>
    <mergeCell ref="A131:A140"/>
    <mergeCell ref="B131:B155"/>
    <mergeCell ref="C131:C135"/>
    <mergeCell ref="D131:D135"/>
    <mergeCell ref="E131:E135"/>
    <mergeCell ref="J125:J129"/>
    <mergeCell ref="G139:I139"/>
    <mergeCell ref="C136:C140"/>
    <mergeCell ref="D136:D140"/>
    <mergeCell ref="E136:E140"/>
    <mergeCell ref="G132:I132"/>
    <mergeCell ref="G144:I144"/>
    <mergeCell ref="A141:A155"/>
    <mergeCell ref="C141:C145"/>
    <mergeCell ref="D141:D145"/>
    <mergeCell ref="D94:D98"/>
    <mergeCell ref="E94:E98"/>
    <mergeCell ref="J104:J108"/>
    <mergeCell ref="C104:C108"/>
    <mergeCell ref="D104:D108"/>
    <mergeCell ref="E104:E108"/>
    <mergeCell ref="J109:J113"/>
    <mergeCell ref="C120:C124"/>
    <mergeCell ref="D120:D124"/>
    <mergeCell ref="E120:E124"/>
    <mergeCell ref="A114:J114"/>
    <mergeCell ref="A115:A124"/>
    <mergeCell ref="B115:B124"/>
    <mergeCell ref="C115:C119"/>
    <mergeCell ref="D115:D119"/>
    <mergeCell ref="E115:E119"/>
    <mergeCell ref="J115:J124"/>
    <mergeCell ref="J73:J77"/>
    <mergeCell ref="J68:J72"/>
    <mergeCell ref="J79:J83"/>
    <mergeCell ref="A78:J78"/>
    <mergeCell ref="A79:A108"/>
    <mergeCell ref="B79:B108"/>
    <mergeCell ref="C79:C83"/>
    <mergeCell ref="D79:D83"/>
    <mergeCell ref="E79:E83"/>
    <mergeCell ref="G87:I87"/>
    <mergeCell ref="E84:E88"/>
    <mergeCell ref="J84:J88"/>
    <mergeCell ref="C84:C88"/>
    <mergeCell ref="G92:I92"/>
    <mergeCell ref="J89:J93"/>
    <mergeCell ref="C89:C93"/>
    <mergeCell ref="D89:D93"/>
    <mergeCell ref="E89:E93"/>
    <mergeCell ref="J99:J103"/>
    <mergeCell ref="C99:C103"/>
    <mergeCell ref="D99:D103"/>
    <mergeCell ref="E99:E103"/>
    <mergeCell ref="J94:J98"/>
    <mergeCell ref="C94:C98"/>
    <mergeCell ref="G61:I61"/>
    <mergeCell ref="J58:J62"/>
    <mergeCell ref="A58:A62"/>
    <mergeCell ref="B58:B62"/>
    <mergeCell ref="C58:C62"/>
    <mergeCell ref="D58:D62"/>
    <mergeCell ref="A68:A72"/>
    <mergeCell ref="B68:B72"/>
    <mergeCell ref="C68:C72"/>
    <mergeCell ref="D68:D72"/>
    <mergeCell ref="E68:E72"/>
    <mergeCell ref="J63:J67"/>
    <mergeCell ref="A63:A67"/>
    <mergeCell ref="B63:B67"/>
    <mergeCell ref="C63:C67"/>
    <mergeCell ref="D63:D67"/>
    <mergeCell ref="J47:J51"/>
    <mergeCell ref="G56:I56"/>
    <mergeCell ref="J53:J57"/>
    <mergeCell ref="A52:J52"/>
    <mergeCell ref="A53:A57"/>
    <mergeCell ref="B53:B57"/>
    <mergeCell ref="C53:C57"/>
    <mergeCell ref="D53:D57"/>
    <mergeCell ref="E53:E57"/>
    <mergeCell ref="J37:J41"/>
    <mergeCell ref="A37:A41"/>
    <mergeCell ref="B37:B41"/>
    <mergeCell ref="C37:C41"/>
    <mergeCell ref="D37:D41"/>
    <mergeCell ref="J42:J46"/>
    <mergeCell ref="A42:A46"/>
    <mergeCell ref="B42:B46"/>
    <mergeCell ref="C42:C46"/>
    <mergeCell ref="D42:D46"/>
    <mergeCell ref="E42:E46"/>
    <mergeCell ref="A27:A31"/>
    <mergeCell ref="B27:B31"/>
    <mergeCell ref="C27:C31"/>
    <mergeCell ref="D27:D31"/>
    <mergeCell ref="G25:I25"/>
    <mergeCell ref="J22:J26"/>
    <mergeCell ref="G35:I35"/>
    <mergeCell ref="G36:I36"/>
    <mergeCell ref="J32:J36"/>
    <mergeCell ref="A32:A36"/>
    <mergeCell ref="B32:B36"/>
    <mergeCell ref="C32:C36"/>
    <mergeCell ref="D32:D36"/>
    <mergeCell ref="G30:I30"/>
    <mergeCell ref="A22:A26"/>
    <mergeCell ref="B22:B26"/>
    <mergeCell ref="C22:C26"/>
    <mergeCell ref="D22:D26"/>
    <mergeCell ref="E22:E26"/>
    <mergeCell ref="J27:J31"/>
    <mergeCell ref="G4:I4"/>
    <mergeCell ref="J4:J5"/>
    <mergeCell ref="A6:J6"/>
    <mergeCell ref="A4:A5"/>
    <mergeCell ref="B4:B5"/>
    <mergeCell ref="C4:C5"/>
    <mergeCell ref="D4:D5"/>
    <mergeCell ref="E4:E5"/>
    <mergeCell ref="F4:F5"/>
    <mergeCell ref="J7:J11"/>
    <mergeCell ref="A7:A21"/>
    <mergeCell ref="B7:B21"/>
    <mergeCell ref="C7:C11"/>
    <mergeCell ref="D7:D11"/>
    <mergeCell ref="C12:C16"/>
    <mergeCell ref="D12:D16"/>
    <mergeCell ref="G15:I15"/>
    <mergeCell ref="J12:J16"/>
    <mergeCell ref="G10:I10"/>
    <mergeCell ref="J17:J21"/>
    <mergeCell ref="C17:C21"/>
    <mergeCell ref="D17:D21"/>
    <mergeCell ref="E17:E21"/>
    <mergeCell ref="G20:I20"/>
  </mergeCells>
  <pageMargins left="0.7" right="0.7" top="0.75" bottom="0.75" header="0.3" footer="0.3"/>
  <pageSetup paperSize="9" scale="41" orientation="landscape" verticalDpi="0" r:id="rId1"/>
  <rowBreaks count="3" manualBreakCount="3">
    <brk id="288" max="9" man="1"/>
    <brk id="314" max="9" man="1"/>
    <brk id="336"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dc:creator>
  <cp:lastModifiedBy>PK1</cp:lastModifiedBy>
  <cp:lastPrinted>2024-08-28T12:39:51Z</cp:lastPrinted>
  <dcterms:created xsi:type="dcterms:W3CDTF">2024-07-15T21:11:45Z</dcterms:created>
  <dcterms:modified xsi:type="dcterms:W3CDTF">2024-08-28T12:40:47Z</dcterms:modified>
</cp:coreProperties>
</file>