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1505" yWindow="105" windowWidth="11550" windowHeight="9615"/>
  </bookViews>
  <sheets>
    <sheet name="Лист1" sheetId="1" r:id="rId1"/>
  </sheets>
  <definedNames>
    <definedName name="_xlnm.Print_Area" localSheetId="0">Лист1!$A$1:$J$492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9" i="1" l="1"/>
  <c r="I199" i="1"/>
  <c r="I207" i="1" l="1"/>
  <c r="G202" i="1"/>
  <c r="I464" i="1" l="1"/>
  <c r="H464" i="1"/>
  <c r="I463" i="1"/>
  <c r="H463" i="1"/>
  <c r="I462" i="1"/>
  <c r="H462" i="1"/>
  <c r="I461" i="1"/>
  <c r="H461" i="1"/>
  <c r="G459" i="1"/>
  <c r="G464" i="1" s="1"/>
  <c r="G458" i="1"/>
  <c r="G463" i="1" s="1"/>
  <c r="G457" i="1"/>
  <c r="G462" i="1" s="1"/>
  <c r="G456" i="1"/>
  <c r="G461" i="1" s="1"/>
  <c r="I455" i="1"/>
  <c r="I460" i="1" s="1"/>
  <c r="H455" i="1"/>
  <c r="H460" i="1" s="1"/>
  <c r="I453" i="1"/>
  <c r="H453" i="1"/>
  <c r="I452" i="1"/>
  <c r="H452" i="1"/>
  <c r="I451" i="1"/>
  <c r="H451" i="1"/>
  <c r="I450" i="1"/>
  <c r="H450" i="1"/>
  <c r="G448" i="1"/>
  <c r="G447" i="1"/>
  <c r="G446" i="1"/>
  <c r="G445" i="1"/>
  <c r="I444" i="1"/>
  <c r="H444" i="1"/>
  <c r="G442" i="1"/>
  <c r="G441" i="1"/>
  <c r="G452" i="1" s="1"/>
  <c r="G440" i="1"/>
  <c r="G439" i="1"/>
  <c r="I438" i="1"/>
  <c r="I449" i="1" s="1"/>
  <c r="H438" i="1"/>
  <c r="H449" i="1" s="1"/>
  <c r="I436" i="1"/>
  <c r="H436" i="1"/>
  <c r="I435" i="1"/>
  <c r="H435" i="1"/>
  <c r="I434" i="1"/>
  <c r="H434" i="1"/>
  <c r="I433" i="1"/>
  <c r="H433" i="1"/>
  <c r="G430" i="1"/>
  <c r="G429" i="1"/>
  <c r="G428" i="1"/>
  <c r="G427" i="1"/>
  <c r="I426" i="1"/>
  <c r="H426" i="1"/>
  <c r="G424" i="1"/>
  <c r="G423" i="1"/>
  <c r="G422" i="1"/>
  <c r="G421" i="1"/>
  <c r="I420" i="1"/>
  <c r="H420" i="1"/>
  <c r="G419" i="1"/>
  <c r="G418" i="1"/>
  <c r="G417" i="1"/>
  <c r="G416" i="1"/>
  <c r="I415" i="1"/>
  <c r="H415" i="1"/>
  <c r="G414" i="1"/>
  <c r="G413" i="1"/>
  <c r="G412" i="1"/>
  <c r="G411" i="1"/>
  <c r="I410" i="1"/>
  <c r="H410" i="1"/>
  <c r="G409" i="1"/>
  <c r="G408" i="1"/>
  <c r="G407" i="1"/>
  <c r="G406" i="1"/>
  <c r="I405" i="1"/>
  <c r="H405" i="1"/>
  <c r="G403" i="1"/>
  <c r="G402" i="1"/>
  <c r="G401" i="1"/>
  <c r="G400" i="1"/>
  <c r="I399" i="1"/>
  <c r="H399" i="1"/>
  <c r="I397" i="1"/>
  <c r="H397" i="1"/>
  <c r="I396" i="1"/>
  <c r="H396" i="1"/>
  <c r="I395" i="1"/>
  <c r="H395" i="1"/>
  <c r="I394" i="1"/>
  <c r="H394" i="1"/>
  <c r="G391" i="1"/>
  <c r="G390" i="1"/>
  <c r="G389" i="1"/>
  <c r="G388" i="1"/>
  <c r="I387" i="1"/>
  <c r="H387" i="1"/>
  <c r="G385" i="1"/>
  <c r="G384" i="1"/>
  <c r="G383" i="1"/>
  <c r="G382" i="1"/>
  <c r="I381" i="1"/>
  <c r="H381" i="1"/>
  <c r="G380" i="1"/>
  <c r="G379" i="1"/>
  <c r="G378" i="1"/>
  <c r="G377" i="1"/>
  <c r="I376" i="1"/>
  <c r="H376" i="1"/>
  <c r="G375" i="1"/>
  <c r="G374" i="1"/>
  <c r="G373" i="1"/>
  <c r="G372" i="1"/>
  <c r="I371" i="1"/>
  <c r="H371" i="1"/>
  <c r="G370" i="1"/>
  <c r="G369" i="1"/>
  <c r="G368" i="1"/>
  <c r="G367" i="1"/>
  <c r="I366" i="1"/>
  <c r="H366" i="1"/>
  <c r="G364" i="1"/>
  <c r="G397" i="1" s="1"/>
  <c r="G363" i="1"/>
  <c r="G396" i="1" s="1"/>
  <c r="G362" i="1"/>
  <c r="G361" i="1"/>
  <c r="I360" i="1"/>
  <c r="H360" i="1"/>
  <c r="I358" i="1"/>
  <c r="H358" i="1"/>
  <c r="I357" i="1"/>
  <c r="H357" i="1"/>
  <c r="I356" i="1"/>
  <c r="H356" i="1"/>
  <c r="I355" i="1"/>
  <c r="H355" i="1"/>
  <c r="G352" i="1"/>
  <c r="G351" i="1"/>
  <c r="G350" i="1"/>
  <c r="G349" i="1"/>
  <c r="I348" i="1"/>
  <c r="H348" i="1"/>
  <c r="G346" i="1"/>
  <c r="G345" i="1"/>
  <c r="G344" i="1"/>
  <c r="G343" i="1"/>
  <c r="I342" i="1"/>
  <c r="H342" i="1"/>
  <c r="G341" i="1"/>
  <c r="G340" i="1"/>
  <c r="G339" i="1"/>
  <c r="G338" i="1"/>
  <c r="I337" i="1"/>
  <c r="H337" i="1"/>
  <c r="G335" i="1"/>
  <c r="G358" i="1" s="1"/>
  <c r="G334" i="1"/>
  <c r="G333" i="1"/>
  <c r="G332" i="1"/>
  <c r="I331" i="1"/>
  <c r="H331" i="1"/>
  <c r="I329" i="1"/>
  <c r="H329" i="1"/>
  <c r="I328" i="1"/>
  <c r="H328" i="1"/>
  <c r="I327" i="1"/>
  <c r="H327" i="1"/>
  <c r="I326" i="1"/>
  <c r="H326" i="1"/>
  <c r="G324" i="1"/>
  <c r="G323" i="1"/>
  <c r="G322" i="1"/>
  <c r="G321" i="1"/>
  <c r="I320" i="1"/>
  <c r="H320" i="1"/>
  <c r="G319" i="1"/>
  <c r="G317" i="1"/>
  <c r="G316" i="1"/>
  <c r="I315" i="1"/>
  <c r="H315" i="1"/>
  <c r="G314" i="1"/>
  <c r="G312" i="1"/>
  <c r="G311" i="1"/>
  <c r="I310" i="1"/>
  <c r="H310" i="1"/>
  <c r="G309" i="1"/>
  <c r="G308" i="1"/>
  <c r="G307" i="1"/>
  <c r="G305" i="1" s="1"/>
  <c r="I305" i="1"/>
  <c r="H305" i="1"/>
  <c r="G303" i="1"/>
  <c r="G301" i="1"/>
  <c r="G299" i="1" s="1"/>
  <c r="I299" i="1"/>
  <c r="H299" i="1"/>
  <c r="G298" i="1"/>
  <c r="G297" i="1"/>
  <c r="G296" i="1"/>
  <c r="I294" i="1"/>
  <c r="H294" i="1"/>
  <c r="G293" i="1"/>
  <c r="G329" i="1" s="1"/>
  <c r="G292" i="1"/>
  <c r="G291" i="1"/>
  <c r="I289" i="1"/>
  <c r="H289" i="1"/>
  <c r="I287" i="1"/>
  <c r="H287" i="1"/>
  <c r="I286" i="1"/>
  <c r="H286" i="1"/>
  <c r="I285" i="1"/>
  <c r="H285" i="1"/>
  <c r="I284" i="1"/>
  <c r="H284" i="1"/>
  <c r="G282" i="1"/>
  <c r="G281" i="1"/>
  <c r="G280" i="1"/>
  <c r="G279" i="1"/>
  <c r="I278" i="1"/>
  <c r="H278" i="1"/>
  <c r="G277" i="1"/>
  <c r="G276" i="1"/>
  <c r="G275" i="1"/>
  <c r="G274" i="1"/>
  <c r="I273" i="1"/>
  <c r="H273" i="1"/>
  <c r="G272" i="1"/>
  <c r="G271" i="1"/>
  <c r="G270" i="1"/>
  <c r="G269" i="1"/>
  <c r="G284" i="1" s="1"/>
  <c r="I268" i="1"/>
  <c r="H268" i="1"/>
  <c r="I266" i="1"/>
  <c r="H266" i="1"/>
  <c r="I265" i="1"/>
  <c r="H265" i="1"/>
  <c r="I264" i="1"/>
  <c r="H264" i="1"/>
  <c r="I263" i="1"/>
  <c r="H263" i="1"/>
  <c r="G261" i="1"/>
  <c r="G260" i="1"/>
  <c r="G259" i="1"/>
  <c r="G258" i="1"/>
  <c r="I257" i="1"/>
  <c r="H257" i="1"/>
  <c r="G256" i="1"/>
  <c r="G255" i="1"/>
  <c r="G254" i="1"/>
  <c r="G253" i="1"/>
  <c r="I252" i="1"/>
  <c r="H252" i="1"/>
  <c r="G251" i="1"/>
  <c r="G266" i="1" s="1"/>
  <c r="G250" i="1"/>
  <c r="G249" i="1"/>
  <c r="G248" i="1"/>
  <c r="I247" i="1"/>
  <c r="H247" i="1"/>
  <c r="I245" i="1"/>
  <c r="H245" i="1"/>
  <c r="I244" i="1"/>
  <c r="H244" i="1"/>
  <c r="I243" i="1"/>
  <c r="H243" i="1"/>
  <c r="I242" i="1"/>
  <c r="H242" i="1"/>
  <c r="G240" i="1"/>
  <c r="G239" i="1"/>
  <c r="G238" i="1"/>
  <c r="G237" i="1"/>
  <c r="I236" i="1"/>
  <c r="H236" i="1"/>
  <c r="G235" i="1"/>
  <c r="G234" i="1"/>
  <c r="G233" i="1"/>
  <c r="G232" i="1"/>
  <c r="I231" i="1"/>
  <c r="H231" i="1"/>
  <c r="G230" i="1"/>
  <c r="G229" i="1"/>
  <c r="G228" i="1"/>
  <c r="G243" i="1" s="1"/>
  <c r="G227" i="1"/>
  <c r="I226" i="1"/>
  <c r="H226" i="1"/>
  <c r="I224" i="1"/>
  <c r="H224" i="1"/>
  <c r="I223" i="1"/>
  <c r="H223" i="1"/>
  <c r="I222" i="1"/>
  <c r="H222" i="1"/>
  <c r="I221" i="1"/>
  <c r="H221" i="1"/>
  <c r="G219" i="1"/>
  <c r="G218" i="1"/>
  <c r="G217" i="1"/>
  <c r="G216" i="1"/>
  <c r="I215" i="1"/>
  <c r="H215" i="1"/>
  <c r="G214" i="1"/>
  <c r="G213" i="1"/>
  <c r="G212" i="1"/>
  <c r="G222" i="1" s="1"/>
  <c r="G211" i="1"/>
  <c r="I210" i="1"/>
  <c r="H210" i="1"/>
  <c r="I208" i="1"/>
  <c r="H208" i="1"/>
  <c r="H207" i="1"/>
  <c r="I206" i="1"/>
  <c r="H206" i="1"/>
  <c r="I205" i="1"/>
  <c r="H205" i="1"/>
  <c r="G203" i="1"/>
  <c r="G201" i="1"/>
  <c r="G200" i="1"/>
  <c r="G198" i="1"/>
  <c r="G197" i="1"/>
  <c r="G196" i="1"/>
  <c r="G195" i="1"/>
  <c r="I194" i="1"/>
  <c r="H194" i="1"/>
  <c r="G193" i="1"/>
  <c r="G191" i="1"/>
  <c r="G190" i="1"/>
  <c r="I189" i="1"/>
  <c r="H189" i="1"/>
  <c r="I187" i="1"/>
  <c r="H187" i="1"/>
  <c r="I186" i="1"/>
  <c r="H186" i="1"/>
  <c r="I185" i="1"/>
  <c r="H185" i="1"/>
  <c r="I184" i="1"/>
  <c r="H184" i="1"/>
  <c r="G182" i="1"/>
  <c r="G181" i="1"/>
  <c r="G179" i="1"/>
  <c r="I178" i="1"/>
  <c r="H178" i="1"/>
  <c r="G177" i="1"/>
  <c r="G176" i="1"/>
  <c r="G175" i="1"/>
  <c r="I173" i="1"/>
  <c r="H173" i="1"/>
  <c r="G171" i="1"/>
  <c r="G170" i="1"/>
  <c r="G169" i="1"/>
  <c r="I168" i="1"/>
  <c r="H168" i="1"/>
  <c r="I166" i="1"/>
  <c r="H166" i="1"/>
  <c r="I165" i="1"/>
  <c r="H165" i="1"/>
  <c r="I164" i="1"/>
  <c r="H164" i="1"/>
  <c r="I163" i="1"/>
  <c r="H163" i="1"/>
  <c r="G160" i="1"/>
  <c r="G159" i="1"/>
  <c r="G158" i="1"/>
  <c r="G157" i="1"/>
  <c r="I156" i="1"/>
  <c r="H156" i="1"/>
  <c r="G155" i="1"/>
  <c r="G154" i="1"/>
  <c r="G153" i="1"/>
  <c r="G152" i="1"/>
  <c r="I151" i="1"/>
  <c r="H151" i="1"/>
  <c r="G150" i="1"/>
  <c r="G148" i="1"/>
  <c r="G147" i="1"/>
  <c r="I146" i="1"/>
  <c r="H146" i="1"/>
  <c r="G145" i="1"/>
  <c r="G143" i="1"/>
  <c r="G142" i="1"/>
  <c r="I141" i="1"/>
  <c r="H141" i="1"/>
  <c r="G140" i="1"/>
  <c r="G138" i="1"/>
  <c r="G137" i="1"/>
  <c r="I136" i="1"/>
  <c r="H136" i="1"/>
  <c r="G135" i="1"/>
  <c r="G134" i="1"/>
  <c r="G133" i="1"/>
  <c r="I131" i="1"/>
  <c r="H131" i="1"/>
  <c r="I129" i="1"/>
  <c r="H129" i="1"/>
  <c r="I128" i="1"/>
  <c r="H128" i="1"/>
  <c r="I127" i="1"/>
  <c r="H127" i="1"/>
  <c r="I126" i="1"/>
  <c r="H126" i="1"/>
  <c r="G124" i="1"/>
  <c r="G123" i="1"/>
  <c r="G122" i="1"/>
  <c r="G121" i="1"/>
  <c r="I120" i="1"/>
  <c r="H120" i="1"/>
  <c r="G119" i="1"/>
  <c r="G129" i="1" s="1"/>
  <c r="G118" i="1"/>
  <c r="G117" i="1"/>
  <c r="G116" i="1"/>
  <c r="I115" i="1"/>
  <c r="H115" i="1"/>
  <c r="I113" i="1"/>
  <c r="H113" i="1"/>
  <c r="I112" i="1"/>
  <c r="H112" i="1"/>
  <c r="G112" i="1" s="1"/>
  <c r="I111" i="1"/>
  <c r="H111" i="1"/>
  <c r="I110" i="1"/>
  <c r="H110" i="1"/>
  <c r="G108" i="1"/>
  <c r="G107" i="1"/>
  <c r="G106" i="1"/>
  <c r="G105" i="1"/>
  <c r="I104" i="1"/>
  <c r="H104" i="1"/>
  <c r="G103" i="1"/>
  <c r="G102" i="1"/>
  <c r="G101" i="1"/>
  <c r="G100" i="1"/>
  <c r="I99" i="1"/>
  <c r="H99" i="1"/>
  <c r="G98" i="1"/>
  <c r="G97" i="1"/>
  <c r="G96" i="1"/>
  <c r="G95" i="1"/>
  <c r="I94" i="1"/>
  <c r="H94" i="1"/>
  <c r="G93" i="1"/>
  <c r="G91" i="1"/>
  <c r="G90" i="1"/>
  <c r="I89" i="1"/>
  <c r="H89" i="1"/>
  <c r="G88" i="1"/>
  <c r="G86" i="1"/>
  <c r="G85" i="1"/>
  <c r="G84" i="1" s="1"/>
  <c r="I84" i="1"/>
  <c r="H84" i="1"/>
  <c r="G83" i="1"/>
  <c r="G82" i="1"/>
  <c r="G81" i="1"/>
  <c r="G80" i="1"/>
  <c r="I79" i="1"/>
  <c r="H79" i="1"/>
  <c r="I77" i="1"/>
  <c r="H77" i="1"/>
  <c r="I76" i="1"/>
  <c r="H76" i="1"/>
  <c r="I75" i="1"/>
  <c r="H75" i="1"/>
  <c r="I74" i="1"/>
  <c r="H74" i="1"/>
  <c r="G72" i="1"/>
  <c r="G71" i="1"/>
  <c r="G70" i="1"/>
  <c r="G69" i="1"/>
  <c r="I68" i="1"/>
  <c r="H68" i="1"/>
  <c r="G67" i="1"/>
  <c r="G66" i="1"/>
  <c r="G65" i="1"/>
  <c r="G64" i="1"/>
  <c r="I63" i="1"/>
  <c r="H63" i="1"/>
  <c r="G62" i="1"/>
  <c r="G60" i="1"/>
  <c r="G59" i="1"/>
  <c r="I58" i="1"/>
  <c r="H58" i="1"/>
  <c r="G57" i="1"/>
  <c r="G55" i="1"/>
  <c r="G54" i="1"/>
  <c r="I53" i="1"/>
  <c r="H53" i="1"/>
  <c r="I51" i="1"/>
  <c r="H51" i="1"/>
  <c r="H469" i="1" s="1"/>
  <c r="D490" i="1" s="1"/>
  <c r="I50" i="1"/>
  <c r="H50" i="1"/>
  <c r="I49" i="1"/>
  <c r="H49" i="1"/>
  <c r="H467" i="1" s="1"/>
  <c r="D488" i="1" s="1"/>
  <c r="I48" i="1"/>
  <c r="H48" i="1"/>
  <c r="G46" i="1"/>
  <c r="G45" i="1"/>
  <c r="G44" i="1"/>
  <c r="G43" i="1"/>
  <c r="I42" i="1"/>
  <c r="H42" i="1"/>
  <c r="G41" i="1"/>
  <c r="G40" i="1"/>
  <c r="G39" i="1"/>
  <c r="G38" i="1"/>
  <c r="G37" i="1" s="1"/>
  <c r="I37" i="1"/>
  <c r="H37" i="1"/>
  <c r="G34" i="1"/>
  <c r="G33" i="1"/>
  <c r="G32" i="1" s="1"/>
  <c r="I32" i="1"/>
  <c r="H32" i="1"/>
  <c r="G31" i="1"/>
  <c r="G29" i="1"/>
  <c r="G28" i="1"/>
  <c r="I27" i="1"/>
  <c r="H27" i="1"/>
  <c r="G26" i="1"/>
  <c r="G24" i="1"/>
  <c r="G23" i="1"/>
  <c r="I22" i="1"/>
  <c r="H22" i="1"/>
  <c r="G21" i="1"/>
  <c r="G19" i="1"/>
  <c r="G18" i="1"/>
  <c r="I17" i="1"/>
  <c r="H17" i="1"/>
  <c r="G16" i="1"/>
  <c r="G14" i="1"/>
  <c r="G13" i="1"/>
  <c r="I12" i="1"/>
  <c r="H12" i="1"/>
  <c r="G11" i="1"/>
  <c r="G9" i="1"/>
  <c r="G8" i="1"/>
  <c r="I7" i="1"/>
  <c r="H7" i="1"/>
  <c r="I467" i="1" l="1"/>
  <c r="E488" i="1" s="1"/>
  <c r="I469" i="1"/>
  <c r="E490" i="1" s="1"/>
  <c r="G173" i="1"/>
  <c r="G184" i="1"/>
  <c r="H204" i="1"/>
  <c r="G208" i="1"/>
  <c r="G79" i="1"/>
  <c r="H125" i="1"/>
  <c r="G166" i="1"/>
  <c r="G94" i="1"/>
  <c r="G104" i="1"/>
  <c r="H162" i="1"/>
  <c r="G141" i="1"/>
  <c r="G187" i="1"/>
  <c r="G366" i="1"/>
  <c r="H183" i="1"/>
  <c r="G178" i="1"/>
  <c r="G76" i="1"/>
  <c r="G376" i="1"/>
  <c r="G444" i="1"/>
  <c r="G63" i="1"/>
  <c r="G89" i="1"/>
  <c r="G453" i="1"/>
  <c r="G74" i="1"/>
  <c r="G165" i="1"/>
  <c r="G247" i="1"/>
  <c r="G268" i="1"/>
  <c r="G22" i="1"/>
  <c r="G53" i="1"/>
  <c r="G75" i="1"/>
  <c r="G58" i="1"/>
  <c r="G68" i="1"/>
  <c r="H109" i="1"/>
  <c r="G126" i="1"/>
  <c r="G164" i="1"/>
  <c r="G168" i="1"/>
  <c r="G185" i="1"/>
  <c r="I220" i="1"/>
  <c r="G224" i="1"/>
  <c r="G245" i="1"/>
  <c r="G264" i="1"/>
  <c r="H283" i="1"/>
  <c r="G286" i="1"/>
  <c r="G327" i="1"/>
  <c r="G356" i="1"/>
  <c r="G433" i="1"/>
  <c r="G410" i="1"/>
  <c r="G415" i="1"/>
  <c r="G450" i="1"/>
  <c r="G111" i="1"/>
  <c r="I162" i="1"/>
  <c r="I183" i="1"/>
  <c r="G48" i="1"/>
  <c r="G466" i="1" s="1"/>
  <c r="G487" i="1" s="1"/>
  <c r="H73" i="1"/>
  <c r="G77" i="1"/>
  <c r="I109" i="1"/>
  <c r="G127" i="1"/>
  <c r="G136" i="1"/>
  <c r="G156" i="1"/>
  <c r="G206" i="1"/>
  <c r="G194" i="1"/>
  <c r="G199" i="1"/>
  <c r="G221" i="1"/>
  <c r="H220" i="1"/>
  <c r="G215" i="1"/>
  <c r="G226" i="1"/>
  <c r="I283" i="1"/>
  <c r="G287" i="1"/>
  <c r="G310" i="1"/>
  <c r="G326" i="1"/>
  <c r="G360" i="1"/>
  <c r="G395" i="1"/>
  <c r="G434" i="1"/>
  <c r="G436" i="1"/>
  <c r="G451" i="1"/>
  <c r="G99" i="1"/>
  <c r="G163" i="1"/>
  <c r="G285" i="1"/>
  <c r="G12" i="1"/>
  <c r="G17" i="1"/>
  <c r="G146" i="1"/>
  <c r="I204" i="1"/>
  <c r="G426" i="1"/>
  <c r="I73" i="1"/>
  <c r="G113" i="1"/>
  <c r="G120" i="1"/>
  <c r="G151" i="1"/>
  <c r="G186" i="1"/>
  <c r="G205" i="1"/>
  <c r="G387" i="1"/>
  <c r="G244" i="1"/>
  <c r="G320" i="1"/>
  <c r="G348" i="1"/>
  <c r="G371" i="1"/>
  <c r="G49" i="1"/>
  <c r="G27" i="1"/>
  <c r="G273" i="1"/>
  <c r="G278" i="1"/>
  <c r="G289" i="1"/>
  <c r="G325" i="1" s="1"/>
  <c r="G294" i="1"/>
  <c r="G315" i="1"/>
  <c r="G337" i="1"/>
  <c r="H47" i="1"/>
  <c r="G42" i="1"/>
  <c r="G189" i="1"/>
  <c r="I241" i="1"/>
  <c r="G252" i="1"/>
  <c r="G263" i="1"/>
  <c r="H393" i="1"/>
  <c r="I432" i="1"/>
  <c r="I47" i="1"/>
  <c r="G110" i="1"/>
  <c r="G115" i="1"/>
  <c r="G125" i="1" s="1"/>
  <c r="H241" i="1"/>
  <c r="G7" i="1"/>
  <c r="G51" i="1"/>
  <c r="I125" i="1"/>
  <c r="G131" i="1"/>
  <c r="G257" i="1"/>
  <c r="I325" i="1"/>
  <c r="G394" i="1"/>
  <c r="G405" i="1"/>
  <c r="G242" i="1"/>
  <c r="H466" i="1"/>
  <c r="D487" i="1" s="1"/>
  <c r="G355" i="1"/>
  <c r="G399" i="1"/>
  <c r="H432" i="1"/>
  <c r="G435" i="1"/>
  <c r="G455" i="1"/>
  <c r="G460" i="1" s="1"/>
  <c r="G420" i="1"/>
  <c r="I393" i="1"/>
  <c r="G381" i="1"/>
  <c r="G357" i="1"/>
  <c r="H354" i="1"/>
  <c r="G331" i="1"/>
  <c r="H325" i="1"/>
  <c r="G328" i="1"/>
  <c r="G438" i="1"/>
  <c r="G449" i="1" s="1"/>
  <c r="G265" i="1"/>
  <c r="H262" i="1"/>
  <c r="I262" i="1"/>
  <c r="G262" i="1"/>
  <c r="I466" i="1"/>
  <c r="E487" i="1" s="1"/>
  <c r="G236" i="1"/>
  <c r="G231" i="1"/>
  <c r="G223" i="1"/>
  <c r="G210" i="1"/>
  <c r="G128" i="1"/>
  <c r="G50" i="1"/>
  <c r="H468" i="1"/>
  <c r="D489" i="1" s="1"/>
  <c r="I354" i="1"/>
  <c r="G207" i="1"/>
  <c r="I468" i="1"/>
  <c r="E489" i="1" s="1"/>
  <c r="G342" i="1"/>
  <c r="G354" i="1" l="1"/>
  <c r="G393" i="1"/>
  <c r="G109" i="1"/>
  <c r="G432" i="1"/>
  <c r="G162" i="1"/>
  <c r="G283" i="1"/>
  <c r="G73" i="1"/>
  <c r="G183" i="1"/>
  <c r="G204" i="1"/>
  <c r="G469" i="1"/>
  <c r="G490" i="1" s="1"/>
  <c r="G220" i="1"/>
  <c r="G467" i="1"/>
  <c r="G488" i="1" s="1"/>
  <c r="G241" i="1"/>
  <c r="I465" i="1"/>
  <c r="G47" i="1"/>
  <c r="H465" i="1"/>
  <c r="D491" i="1"/>
  <c r="G468" i="1"/>
  <c r="G489" i="1" s="1"/>
  <c r="E491" i="1"/>
  <c r="G491" i="1" l="1"/>
  <c r="G465" i="1"/>
</calcChain>
</file>

<file path=xl/comments1.xml><?xml version="1.0" encoding="utf-8"?>
<comments xmlns="http://schemas.openxmlformats.org/spreadsheetml/2006/main">
  <authors>
    <author>Алла</author>
  </authors>
  <commentList>
    <comment ref="K45" authorId="0">
      <text>
        <r>
          <rPr>
            <b/>
            <sz val="9"/>
            <color indexed="81"/>
            <rFont val="Tahoma"/>
            <charset val="1"/>
          </rPr>
          <t>Алла:</t>
        </r>
        <r>
          <rPr>
            <sz val="9"/>
            <color indexed="81"/>
            <rFont val="Tahoma"/>
            <charset val="1"/>
          </rPr>
          <t xml:space="preserve">
0611010/2230/10,0-харчування закладів дошкільної освіти
0611010/2230/80,330+347,950
0611010/2230/ - 61,995
Всього: 376,285 грн.</t>
        </r>
      </text>
    </comment>
    <comment ref="K118" authorId="0">
      <text>
        <r>
          <rPr>
            <b/>
            <sz val="9"/>
            <color indexed="81"/>
            <rFont val="Tahoma"/>
            <charset val="1"/>
          </rPr>
          <t>Алла:</t>
        </r>
        <r>
          <rPr>
            <sz val="9"/>
            <color indexed="81"/>
            <rFont val="Tahoma"/>
            <charset val="1"/>
          </rPr>
          <t xml:space="preserve">
0619770/3220/співфінансування (автобуси) - 670,0</t>
        </r>
      </text>
    </comment>
    <comment ref="K123" authorId="0">
      <text>
        <r>
          <rPr>
            <b/>
            <sz val="9"/>
            <color indexed="81"/>
            <rFont val="Tahoma"/>
            <charset val="1"/>
          </rPr>
          <t>Алла:</t>
        </r>
        <r>
          <rPr>
            <sz val="9"/>
            <color indexed="81"/>
            <rFont val="Tahoma"/>
            <charset val="1"/>
          </rPr>
          <t xml:space="preserve">
Алла:           
0611021/2210/бензин та ДП           3694,28
0611021/2210/масло                         53,478
0611021/2210/запчастини, шини       504,054
0611021/2240/т/о, ремонт та
планові обстеження автобусів           384,344
0611021/2210/ремот автобуса (Кот.ліц) 150,0
Всього:                                         4786,156</t>
        </r>
      </text>
    </comment>
    <comment ref="K154" authorId="0">
      <text>
        <r>
          <rPr>
            <b/>
            <sz val="9"/>
            <color indexed="81"/>
            <rFont val="Tahoma"/>
            <charset val="1"/>
          </rPr>
          <t>Алла:</t>
        </r>
        <r>
          <rPr>
            <sz val="9"/>
            <color indexed="81"/>
            <rFont val="Tahoma"/>
            <charset val="1"/>
          </rPr>
          <t xml:space="preserve">
0611021/2240/інтернет, укртелеком+ФТС      478,973
0611010/2240/інтернет, укртелеком                29,376 
Всього:                                                       508,349  </t>
        </r>
      </text>
    </comment>
    <comment ref="K202" authorId="0">
      <text>
        <r>
          <rPr>
            <b/>
            <sz val="9"/>
            <color indexed="81"/>
            <rFont val="Tahoma"/>
            <charset val="1"/>
          </rPr>
          <t>Алла:</t>
        </r>
        <r>
          <rPr>
            <sz val="9"/>
            <color indexed="81"/>
            <rFont val="Tahoma"/>
            <charset val="1"/>
          </rPr>
          <t xml:space="preserve">
1021/2730/у грудні 2024 планували 16,0</t>
        </r>
      </text>
    </comment>
    <comment ref="K213" authorId="0">
      <text>
        <r>
          <rPr>
            <b/>
            <sz val="9"/>
            <color indexed="81"/>
            <rFont val="Tahoma"/>
            <charset val="1"/>
          </rPr>
          <t>Алла:</t>
        </r>
        <r>
          <rPr>
            <sz val="9"/>
            <color indexed="81"/>
            <rFont val="Tahoma"/>
            <charset val="1"/>
          </rPr>
          <t xml:space="preserve">
0611021/2730/участь у Всеукраїнських олімпіадах - 4,5 </t>
        </r>
      </text>
    </comment>
    <comment ref="K218" authorId="0">
      <text>
        <r>
          <rPr>
            <b/>
            <sz val="9"/>
            <color indexed="81"/>
            <rFont val="Tahoma"/>
            <charset val="1"/>
          </rPr>
          <t>Алла:</t>
        </r>
        <r>
          <rPr>
            <sz val="9"/>
            <color indexed="81"/>
            <rFont val="Tahoma"/>
            <charset val="1"/>
          </rPr>
          <t xml:space="preserve">
0611021/2730/участь у районних олімпіадах - 6,0</t>
        </r>
      </text>
    </comment>
    <comment ref="K234" authorId="0">
      <text>
        <r>
          <rPr>
            <b/>
            <sz val="9"/>
            <color indexed="81"/>
            <rFont val="Tahoma"/>
            <charset val="1"/>
          </rPr>
          <t>Алла:</t>
        </r>
        <r>
          <rPr>
            <sz val="9"/>
            <color indexed="81"/>
            <rFont val="Tahoma"/>
            <charset val="1"/>
          </rPr>
          <t xml:space="preserve">
1021 (2210) - 7,0 меморіальні дошки</t>
        </r>
      </text>
    </comment>
    <comment ref="K237" authorId="0">
      <text>
        <r>
          <rPr>
            <b/>
            <sz val="9"/>
            <color indexed="81"/>
            <rFont val="Tahoma"/>
            <charset val="1"/>
          </rPr>
          <t>Алла:</t>
        </r>
        <r>
          <rPr>
            <sz val="9"/>
            <color indexed="81"/>
            <rFont val="Tahoma"/>
            <charset val="1"/>
          </rPr>
          <t xml:space="preserve">
0611292/2210/закупівля ком обл. та засобів навчання "Захист України" 959,222-140,174
0611292/3110/ мультимедійне обладнання "Захист України"                   1225,440+140,174
Всього:                                                                                                         2184,662    </t>
        </r>
      </text>
    </comment>
    <comment ref="I250" authorId="0">
      <text>
        <r>
          <rPr>
            <b/>
            <sz val="9"/>
            <rFont val="Tahoma"/>
            <family val="2"/>
            <charset val="204"/>
          </rPr>
          <t>Алла:</t>
        </r>
        <r>
          <rPr>
            <sz val="9"/>
            <rFont val="Tahoma"/>
            <family val="2"/>
            <charset val="204"/>
          </rPr>
          <t xml:space="preserve">
0615031/2240/відшкодування за продукти, членські внески 54,230</t>
        </r>
      </text>
    </comment>
    <comment ref="K250" authorId="0">
      <text>
        <r>
          <rPr>
            <b/>
            <sz val="9"/>
            <color indexed="81"/>
            <rFont val="Tahoma"/>
            <charset val="1"/>
          </rPr>
          <t>Алла:</t>
        </r>
        <r>
          <rPr>
            <sz val="9"/>
            <color indexed="81"/>
            <rFont val="Tahoma"/>
            <charset val="1"/>
          </rPr>
          <t xml:space="preserve">
0615031/2240/відшкодування за продукти, членські внески 54,230</t>
        </r>
      </text>
    </comment>
    <comment ref="K255" authorId="0">
      <text>
        <r>
          <rPr>
            <b/>
            <sz val="9"/>
            <color indexed="81"/>
            <rFont val="Tahoma"/>
            <charset val="1"/>
          </rPr>
          <t>Алла:</t>
        </r>
        <r>
          <rPr>
            <sz val="9"/>
            <color indexed="81"/>
            <rFont val="Tahoma"/>
            <charset val="1"/>
          </rPr>
          <t xml:space="preserve">
Алла:
0615031/2240/участь дітей у навчально-тренувальних зборах (дитячі табори) 99,9</t>
        </r>
      </text>
    </comment>
    <comment ref="K260" authorId="0">
      <text>
        <r>
          <rPr>
            <b/>
            <sz val="9"/>
            <color indexed="81"/>
            <rFont val="Tahoma"/>
            <charset val="1"/>
          </rPr>
          <t>Алла:</t>
        </r>
        <r>
          <rPr>
            <sz val="9"/>
            <color indexed="81"/>
            <rFont val="Tahoma"/>
            <charset val="1"/>
          </rPr>
          <t xml:space="preserve">
Алла:
0611021/2210/ заохочення та підтримка учасників змагань (Плч-о-пліч) 20,0
0611021/2210/ медалі, грамоти, папір (Пліч-опліч) - 50,0</t>
        </r>
      </text>
    </comment>
    <comment ref="K292" authorId="0">
      <text>
        <r>
          <rPr>
            <b/>
            <sz val="9"/>
            <color indexed="81"/>
            <rFont val="Tahoma"/>
            <charset val="1"/>
          </rPr>
          <t>Алла:</t>
        </r>
        <r>
          <rPr>
            <sz val="9"/>
            <color indexed="81"/>
            <rFont val="Tahoma"/>
            <charset val="1"/>
          </rPr>
          <t xml:space="preserve">
мінус 0611021/300,0
мінус 0617321/3142/реконструкція 226,378
Всього:  0       </t>
        </r>
      </text>
    </comment>
    <comment ref="K297" authorId="0">
      <text>
        <r>
          <rPr>
            <b/>
            <sz val="9"/>
            <color indexed="81"/>
            <rFont val="Tahoma"/>
            <charset val="1"/>
          </rPr>
          <t>Алла:</t>
        </r>
        <r>
          <rPr>
            <sz val="9"/>
            <color indexed="81"/>
            <rFont val="Tahoma"/>
            <charset val="1"/>
          </rPr>
          <t xml:space="preserve">
Алла:
0611010/2210/вікна, двері/ 381,8
0611021/2210/вікна, двері 21,7
по ЗДО мінус 381,8
0611021/2210/вікна Новоп. ліц. мінус 21,7
Всього:                           0,0</t>
        </r>
      </text>
    </comment>
    <comment ref="K308" authorId="0">
      <text>
        <r>
          <rPr>
            <b/>
            <sz val="9"/>
            <color indexed="81"/>
            <rFont val="Tahoma"/>
            <charset val="1"/>
          </rPr>
          <t>Алла:</t>
        </r>
        <r>
          <rPr>
            <sz val="9"/>
            <color indexed="81"/>
            <rFont val="Tahoma"/>
            <charset val="1"/>
          </rPr>
          <t xml:space="preserve">
0615031/2210/придбання спортивного інвентарю, форми                                                     
35,89+106,3+30,0+0,04
0611021/2210/придбання столів, стільців + 364,5 мінус 55,377
0611021/3110/ обладнання для гуртка "Робототехніка" + 76,0
Всього:                                                     557,353</t>
        </r>
      </text>
    </comment>
    <comment ref="K333" authorId="0">
      <text>
        <r>
          <rPr>
            <b/>
            <sz val="9"/>
            <color indexed="81"/>
            <rFont val="Tahoma"/>
            <charset val="1"/>
          </rPr>
          <t>Алла:</t>
        </r>
        <r>
          <rPr>
            <sz val="9"/>
            <color indexed="81"/>
            <rFont val="Tahoma"/>
            <charset val="1"/>
          </rPr>
          <t xml:space="preserve">
Алла:
0611021/2240/страхування дітей-сиріт                                  10,5
0611021/2210/придбання шк та спорт форми для дітей-сиріт 45,5
0611142/2730/матеріальна допом. До 18-річчя                      10,86
0613140/2730/путівки                                                        336,0
Всього:                                                                            402,86                
мінус 0611021/2210/придбання шкільної форми для дітей-сиріт45,5
Всього:                                                                            357,36 </t>
        </r>
      </text>
    </comment>
    <comment ref="K356" authorId="0">
      <text>
        <r>
          <rPr>
            <b/>
            <sz val="9"/>
            <color indexed="81"/>
            <rFont val="Tahoma"/>
            <charset val="1"/>
          </rPr>
          <t>Алла:</t>
        </r>
        <r>
          <rPr>
            <sz val="9"/>
            <color indexed="81"/>
            <rFont val="Tahoma"/>
            <charset val="1"/>
          </rPr>
          <t xml:space="preserve">
Алла:
0611061/2210/оновлення матеріально-технічної бази(меблі в укриття)                159,633
0611061/3110/оновлення матеріально-технічної бази (ноутбуки в укриття)          113,832
Всього:                                                                                                         273,465 </t>
        </r>
      </text>
    </comment>
    <comment ref="K377" authorId="0">
      <text>
        <r>
          <rPr>
            <b/>
            <sz val="9"/>
            <color indexed="81"/>
            <rFont val="Tahoma"/>
            <charset val="1"/>
          </rPr>
          <t>Алла:</t>
        </r>
        <r>
          <rPr>
            <sz val="9"/>
            <color indexed="81"/>
            <rFont val="Tahoma"/>
            <charset val="1"/>
          </rPr>
          <t xml:space="preserve">
лла:
0611292/3110/придбання мультимедійного обладнання для каб 5-6 класів 1165,845
0611292/2210/придбання засобів навчання для кабінетів 5-6 класів              585,460
Всього:                                                                                                1751,305</t>
        </r>
      </text>
    </comment>
    <comment ref="K383" authorId="0">
      <text>
        <r>
          <rPr>
            <b/>
            <sz val="9"/>
            <color indexed="81"/>
            <rFont val="Tahoma"/>
            <charset val="1"/>
          </rPr>
          <t>Алла:</t>
        </r>
        <r>
          <rPr>
            <sz val="9"/>
            <color indexed="81"/>
            <rFont val="Tahoma"/>
            <charset val="1"/>
          </rPr>
          <t xml:space="preserve">
0611182/3110/придбання засобів навчання для навчальних кабінетів природничої галузі освіти             2612,221
Всього:        2612,221</t>
        </r>
      </text>
    </comment>
    <comment ref="K418" authorId="0">
      <text>
        <r>
          <rPr>
            <b/>
            <sz val="9"/>
            <color indexed="81"/>
            <rFont val="Tahoma"/>
            <charset val="1"/>
          </rPr>
          <t>Алла:</t>
        </r>
        <r>
          <rPr>
            <sz val="9"/>
            <color indexed="81"/>
            <rFont val="Tahoma"/>
            <charset val="1"/>
          </rPr>
          <t xml:space="preserve">
Алла:
0611291/2210/співфінансування НУШ, придбання засобів навчання для кабінетів 5-6 класів  65,051
0611291/3110/співфінансування НУШ, придбання мультимедійного обл. для каб 5-6 класів 550,155
Всього:                                                                                                                      615,206</t>
        </r>
      </text>
    </comment>
    <comment ref="K424" authorId="0">
      <text>
        <r>
          <rPr>
            <b/>
            <sz val="9"/>
            <color indexed="81"/>
            <rFont val="Tahoma"/>
            <charset val="1"/>
          </rPr>
          <t>Алла:</t>
        </r>
        <r>
          <rPr>
            <sz val="9"/>
            <color indexed="81"/>
            <rFont val="Tahoma"/>
            <charset val="1"/>
          </rPr>
          <t xml:space="preserve">
Алла:
0611181/3110/співфінансування НУШ, придбання засобів навчання для навчальних кабінетів природничої галузі освіти  290,247                                                                         
Всього:       290,247             </t>
        </r>
      </text>
    </comment>
    <comment ref="K436" authorId="0">
      <text>
        <r>
          <rPr>
            <b/>
            <sz val="9"/>
            <color indexed="81"/>
            <rFont val="Tahoma"/>
            <charset val="1"/>
          </rPr>
          <t>Алла:</t>
        </r>
        <r>
          <rPr>
            <sz val="9"/>
            <color indexed="81"/>
            <rFont val="Tahoma"/>
            <charset val="1"/>
          </rPr>
          <t xml:space="preserve">
Алла:
0617321/3122/модульне укриття 12000,0
0617321/3122/геодезія 152,43
0617321/3122/модульне укриття 5323,631
0617321/3122/геодезія 152,43
0617321/3122/ модульне укриття/ 3654,417
разом:21 282,908 тис. грн
                     інжен-геодез    інженер-геолог        укриття              разом
                        вишукув                вишук
Ждан ліцей     28 932,00           47 283,00        6 458 600,00      6 534 815,00
Котов ліцей     28 932,00           47 283,00        6 458 600,00      6 534 815,00  
Казнач ліцей    34 590,60           47 283,00        4 256 230,00      4 338 103,80
Казнач ДЗ        21 043,38           47 283,00                                        68 326,58
Полив ліцей     28 932,00           47 283,00                                        76 215,00
П-Соф ліцей     28 932,00           47 283,00                                        76 215,00
Разом:            171 361,98         283 698,40      17 173 430,00    17 628 490,38 
                                                     (додаткові)   3 654 417,00
                                                                          20 827 847,00    21 282 908,38  </t>
        </r>
      </text>
    </comment>
    <comment ref="K453" authorId="0">
      <text>
        <r>
          <rPr>
            <b/>
            <sz val="9"/>
            <color indexed="81"/>
            <rFont val="Tahoma"/>
            <charset val="1"/>
          </rPr>
          <t>Алла:</t>
        </r>
        <r>
          <rPr>
            <sz val="9"/>
            <color indexed="81"/>
            <rFont val="Tahoma"/>
            <charset val="1"/>
          </rPr>
          <t xml:space="preserve">
Алла:
0611291/2210/співфінансування, закупівля засобів навчання та ком обладнання для оснащення навчальних кабінетів предмета “Захист України” 106,580
0611291/3110/співфінансування мультимедійне обладнання НУШ 136,160                               
Всього:       242,740             </t>
        </r>
      </text>
    </comment>
  </commentList>
</comments>
</file>

<file path=xl/sharedStrings.xml><?xml version="1.0" encoding="utf-8"?>
<sst xmlns="http://schemas.openxmlformats.org/spreadsheetml/2006/main" count="818" uniqueCount="205">
  <si>
    <t>ПЕРЕЛІК</t>
  </si>
  <si>
    <t>№ з/п</t>
  </si>
  <si>
    <t>Назва напряму діяльності</t>
  </si>
  <si>
    <t>Зміст заходів щодо реалізації завдання</t>
  </si>
  <si>
    <t>Відповідальні за виконання</t>
  </si>
  <si>
    <t>Строк виконання</t>
  </si>
  <si>
    <t>Джерела фінансування</t>
  </si>
  <si>
    <t>Орієнтовні обсяги фінансування за роками виконання, тис. грн.</t>
  </si>
  <si>
    <t>Очікуваний результат від виконання заходу</t>
  </si>
  <si>
    <t>Усього</t>
  </si>
  <si>
    <t>Поліпшення якості дошкільної освіти, розроблення механізму, що забезпечує її сталий інноваційний розвиток.</t>
  </si>
  <si>
    <t>1.1. Проведення територіального  та участь в обласному етапі Всеукраїнського конкурсу "Дошкільний навчальний заклад майбутнього".</t>
  </si>
  <si>
    <t>Загальний обсяг, у т.ч.</t>
  </si>
  <si>
    <t>Поліпшення якості дошкільної освіти,  забезпечення її сталого інноваційного розвитку.</t>
  </si>
  <si>
    <t>Державний бюджет</t>
  </si>
  <si>
    <t>Обласний бюджет</t>
  </si>
  <si>
    <t>Місцевий бюджет</t>
  </si>
  <si>
    <t>Згідно із затвердженими бюджетами</t>
  </si>
  <si>
    <t>Інші джерела</t>
  </si>
  <si>
    <t>1.2. Покращення матеріально-технічної та методичної бази дошкільних навчальних закладів.</t>
  </si>
  <si>
    <t>1.3. Проведення семінарів-практикумів, підвищення кваліфікації педагогічних працівників.</t>
  </si>
  <si>
    <t>Підвищення кваліфікації педагогічних працівників ЗДО.</t>
  </si>
  <si>
    <t>Забезпечення особистого зростання кожної дитини з урахуванням її задатків, здібностей, індивідуальних  психічних і фізичних особливостей.</t>
  </si>
  <si>
    <t>2.1. Створення груп для дітей, які потребують корекції фізичного та (або) розумового розвитку.</t>
  </si>
  <si>
    <t>Особистісне зростання кожної дитини з урахуванням її задатків, здібностей, індивідуальних психічних і фізичних особливостей (створення груп при потребі).</t>
  </si>
  <si>
    <t>Збереження та зміцнення здоров'я  дітей з раннього  дитинства.</t>
  </si>
  <si>
    <t>3.1. Проведення свят та фестивалів для дітей дошкільного віку.</t>
  </si>
  <si>
    <t>Зміцнення здоров'я дітей з раннього дитинства.</t>
  </si>
  <si>
    <t>Поглиблення міжнародного співробітництва з питань дошкільної освіти.</t>
  </si>
  <si>
    <t>4.1. Здійснення співпраці в галузі дошкільної освіти з міжнародними організаціями, фондами.</t>
  </si>
  <si>
    <t>Співпраця в галузі дошкільної освіти з міжнародними організаціями, фондами.</t>
  </si>
  <si>
    <t>За окремими проектами та грантами</t>
  </si>
  <si>
    <t>Моніторинг якості надання освітніх послуг у сфері дошкільної освіти.</t>
  </si>
  <si>
    <t>5.1. Моніторинг показників: охоплення дошкільною освітою дітей від 1 до 6 років; показників  охоплення дошкільною освітою дітей п’ятирічного віку. Забезпечення контролю за: змінами у мережі дошкільних навчальних закладів; утриманням вихованців у ЗДО.</t>
  </si>
  <si>
    <t>Проведення моніторингу показників 1 раз у рік.</t>
  </si>
  <si>
    <t xml:space="preserve">6.1 Харчування в дошкільних закладах. </t>
  </si>
  <si>
    <t>Забезпечення дошкільнят якісним харчуванням</t>
  </si>
  <si>
    <t>Усього за проектом:</t>
  </si>
  <si>
    <t>Проект  2 «Особлива дитина»</t>
  </si>
  <si>
    <t>Підвищення рівня доступності для  дітей з особливими освітніми  потребами до  якісної, конкурентоспроможної освіти.</t>
  </si>
  <si>
    <t>1.1. Функціонування у Магдалинівській селищній раді  опорного навчального закладу для організації інклюзивного та інтегрованого навчання.</t>
  </si>
  <si>
    <t>Забезпечення доступності до якісної освіти дітям та молоді  з особливими потребами.</t>
  </si>
  <si>
    <t>Створення освітньо-реабілітаційного середовища для задоволення освітніх потреб учнів з особливостями психофізичного розвитку, їх соціальної інтеграції в умовах загальноосвітнього закладу.</t>
  </si>
  <si>
    <t>2.1. Залучення до дистанційного навчання  дітей  з обмеженими фізичними можливостями.</t>
  </si>
  <si>
    <t>Задоволення освітніх потреб дітей та молоді з особливостями психофізичного розвитку, їх соціальна інтеграція, створення для цього належних умов.</t>
  </si>
  <si>
    <t>Вдосконалення механізму впровадження та розвитку інклюзивної освіти.</t>
  </si>
  <si>
    <t>3.1. Забезпечення наступності в системі безперервної освіти дітей-інвалідів в умовах ЗЗСО та ПТНЗ.</t>
  </si>
  <si>
    <t>Формування сегменту інклюзивної та інтегрованої освіти як елементу цілісної системи освіти, єдиного культурно-освітнього простору для комплексного задоволення потреб мешканців Магдалинівської селищної ради.</t>
  </si>
  <si>
    <t>Моніторинг якості надання освітніх послуг у сфері інклюзивної  освіти.</t>
  </si>
  <si>
    <t>Можливість аналізувати показники та коригувати діяльність.</t>
  </si>
  <si>
    <t>Проект 3 «Профільне навчання»</t>
  </si>
  <si>
    <t>Формування соціальної, комунікативної, інформаційної, технічної, технологічної компетенції учнів на до профільному рівні та створення умов для врахування й розвитку навчально-пізнавальних і професійних інтересів, нахилів, здібностей і потреб учнів старшої школи в процесі їхньої загальноосвітньої підготовки.</t>
  </si>
  <si>
    <t>1.1. Забезпечення сучасними навчальними кабінетами навчальні заклади Магдалинівської селищної ради відповідно до визначених профілів.</t>
  </si>
  <si>
    <t>Зміцнення матеріально-технічної бази навчальних закладів.</t>
  </si>
  <si>
    <t>1.2. Розширення мережі факультативів, спец­курсів, курсів за вибором, гуртків для учнів 8-9 класів з метою поглибленого вивчення окремих навчальних предметів і допрофільного навчання.</t>
  </si>
  <si>
    <t>Поліпшення якості профільної та допрофільної освіти.</t>
  </si>
  <si>
    <t>1.3. Приведення до освітніх потреб населення мережу закладів з розвитку творчої обдарованості (ліцеї, гімназії,  навчальні заклади з поглибленим і профільним вивченням окремих предметів).</t>
  </si>
  <si>
    <t>Забезпечення 100% охоплення учнів старшої школи профільним навчанням та доступності якісної освіти.</t>
  </si>
  <si>
    <t>1.4. Організація підвозу дітей до опорних закладів з профільного навчання.</t>
  </si>
  <si>
    <t>Задоволення освітніх потреб для учнів, створення для цього належних умов (забезпечення 100% підвозу дітей до  опорних закладів).</t>
  </si>
  <si>
    <t>1.5. Забезпечення  опорних загальноосвітніх навчальних закладів мультимедійними інтерактивними дошками.</t>
  </si>
  <si>
    <t>Підвищення рівня якості освіти учнів.</t>
  </si>
  <si>
    <t>1.6. Курсова перепідготовка педагогічних працівників.</t>
  </si>
  <si>
    <t>Здійснення заходів щодо модернізації матеріально-технічної бази освітніх закладів.</t>
  </si>
  <si>
    <t xml:space="preserve">1.1. Придбання шкільних автобусів для поповнення та оновлення існуючого їх парку для повноцінного забезпечення перевезення до місць навчання і додому учнів та педагогічних працівників закладів освіти (в тому числі співфінансування на придбання автобуса). </t>
  </si>
  <si>
    <t>Забезпечення регулярного безоплатного підвезення учнів та педагогічних працівників.</t>
  </si>
  <si>
    <t>1.2. Закупівля  паливно-мастильних матеріалів та проведення ремонту наявного шкільного транспорту, діагностика та страхування.</t>
  </si>
  <si>
    <t>Створення інформаційно-освітнього простору, що дозволить на практиці реалізувати принцип особистісно орієнтованого навчання; розробка системи інформаційних освітніх ресурсів Магдалинівської селищної ради.</t>
  </si>
  <si>
    <t>1.1. Забезпечення навчальними комп’ютерними комплексами загальноосвітні навчальні заклади  та модернізація існуючих в них (в тому числі співфінансування на придбання комп’ютерної техніки).</t>
  </si>
  <si>
    <t>Створення єдиної електронної системи атестації.</t>
  </si>
  <si>
    <t xml:space="preserve">1.2. Забезпечення загальноосвітніх навчальних закладів бібліотечними інформаційно-пошуковими системами та програмним забезпеченням до них. </t>
  </si>
  <si>
    <t>1.3. Розроблення  програмного забезпечення для організації проведення атестації педагогічних працівників.</t>
  </si>
  <si>
    <t>1.4. Продовження проведення конкурсів на кращий веб-сайт освітньої установи.</t>
  </si>
  <si>
    <t>1.5. Ремонт та обслуговування ком`ютерної техніки. Оплата послуг Інтернету та зв’язку.</t>
  </si>
  <si>
    <t>Розвиток мережі центрів дистанційного навчання.</t>
  </si>
  <si>
    <t>2.1. Створення  опорних шкіл для організації  дистанційного навчання в Магдалинівській селищній раді.</t>
  </si>
  <si>
    <t>Реалізація цього заходу дозволить:                                  1) обдарованим учням реалізовувати свій освітній потенціал через використання електронного дидактичного навчального матеріалу;             2) дітям з особливими освітніми потребами мати рівний доступ до якісної освіти;                                         3) здійснювати перепідготовку та підвищення кваліфікації педагогічних працівників без відриву від виробництва,  крім того, підвищується мотивація до самоосвіти та забезпечується об’єктивність при оцінюванні знань.</t>
  </si>
  <si>
    <t>Проект 6 «Шкільна бібліотека»</t>
  </si>
  <si>
    <t>Інформаційне забезпечення навчально-виховного процесу.</t>
  </si>
  <si>
    <t xml:space="preserve">1.1. Забезпечення бібліотек загальноосвітніх закладів освіти Магдалинівської селищної ради сучасною комп’ютерною технікою. </t>
  </si>
  <si>
    <t>Забезпечення бібліотек комп’ютерами, ноутбуками.</t>
  </si>
  <si>
    <t>Забезпечення літературою.</t>
  </si>
  <si>
    <t>2.1. Забезпечення підручниками, посібниками, літературою (навчально-методичною, науково-методичною, довідковою, художньою та краєзнавчою, творами національної та світової літератури, науково-популярними виданнями з різних галузей знань) загальноосвітніх навчальних закладів Магдалинівської селищної ради.</t>
  </si>
  <si>
    <t xml:space="preserve">2.2. Здійснення послуг по доставці та зберіганню підручників та придбаної літератури, які надходять за рахунок коштів державного та обласного бюджетів. </t>
  </si>
  <si>
    <t>Поліпшення науково-методичного забезпечення.</t>
  </si>
  <si>
    <t xml:space="preserve">1.1.Створення банку даних кращого педагогічного досвіду з інноваційних технологій в позашкільній освіті. </t>
  </si>
  <si>
    <t>Підвищення рівня науково-методичного забезпечення педагогічних працівників.</t>
  </si>
  <si>
    <t xml:space="preserve">1.2. Проведення регіональних та участь в обласних  конкурсах для педагогічних працівників закладів позашкільної освіти. </t>
  </si>
  <si>
    <t>Підвищення кваліфікаційного рівня педагогічних працівників та рівня науково-методичного забезпечення.</t>
  </si>
  <si>
    <t>1.3. Проведення  конкурсів, свят, масових заходів.</t>
  </si>
  <si>
    <t>Матеріальне заохочення та підтримка переможців.</t>
  </si>
  <si>
    <t>Проект 8 «Обдарована молодь Магдалинівщини»</t>
  </si>
  <si>
    <t>1.1. Участь у ІІ та ІІІ Всеукраїнських етапах олімпіад з базових дисциплін.</t>
  </si>
  <si>
    <t>Вдосконалення навчально-виховного процесу.</t>
  </si>
  <si>
    <t>Підвищення якості профільного навчання, матеріальне заохочення обдарованої молоді.</t>
  </si>
  <si>
    <t>1.2. Проведення щорічного районного свята «Обдаровані діти – надія Магдалинівської селищної ради» за номінаціями та для переможців олімпіад.</t>
  </si>
  <si>
    <t>Підтримка обдарованої молоді.</t>
  </si>
  <si>
    <t>Проект  9 «Люблю тебе, моя Вітчизно»</t>
  </si>
  <si>
    <t>Конкурси та змагання.</t>
  </si>
  <si>
    <t>1.1. Проведення територіального етапу та участь у обласному етапі військово-патріотичної спортивної гри: «Зірниця», «Сокіл», «Джура».</t>
  </si>
  <si>
    <t>Сприяння формуванню духовної єдності поколінь та спільності культурної спадщини народу України, утвердження почуття патріотизму, відданості у служінні Батьківщині.</t>
  </si>
  <si>
    <t>Реалізація державної політики у сфері військово-патріотичного виховання учасників освітнього процесу в умовах збройної агресії російської федерації.</t>
  </si>
  <si>
    <t>2.1.Виготовлення та встановлення меморіальних дошок в закладах освіти випускникам загиблим внаслідок збройної агресії російської федерації.</t>
  </si>
  <si>
    <t>Утвердження почуття патріотизму, відданості у служінні Батьківщині.</t>
  </si>
  <si>
    <t>Створення осередків викладання навчального предмета "Захист України" в закладах загальної середньої освіти Магдалинівської селищної ради.</t>
  </si>
  <si>
    <t>3.1. Закупівля засобів навчання та комп'ютерного обладнання для оснащення навчальних кабінетів предмета "Захист України".</t>
  </si>
  <si>
    <t>Формування у здобувачів освіти оборонної свідомості. Створення навчальної зони для відпрацювання практичних навичок поводження зі зброєю. Вивчення основ національної безпеки, управління дронами, надання домедичної допомоги.</t>
  </si>
  <si>
    <t>Проект 10 «Здоров’я через освіту»</t>
  </si>
  <si>
    <t>Усвідомлене та відповідальне ставлення учнівської молоді до власного здоров’я та особистої безпеки.</t>
  </si>
  <si>
    <t>1.1.Проведення територіального етапу фестивалю-конкурсу «Молодь обирає здоров’я» та участь у обласному конкурсі. Організація  та проведення територіальної шкільної спартакіади. Участь в місцевих та  обласних спортивно-масових та фізкультурно-оздоровчих заходах серед учнівської молоді.</t>
  </si>
  <si>
    <t>Формування усвідомленого та відповідального ставлення учнівської молоді до власного здоров’я та особистої безпеки.</t>
  </si>
  <si>
    <t>Покращення фізичного та психологічного стану дітей, оздоровлення, відновлення, корекція та компенсація фізичних та емоційних затрат дітей.</t>
  </si>
  <si>
    <t>Формування навичок здорового та активного способу життя.</t>
  </si>
  <si>
    <t>2.1. Проведення територіального етапу всеукраїнських змагань «Пліч-о-пліч» всеукраїнської шкільної ліги серед учнів закладів загальної середньої освіти під гаслом: «Разом до перемоги!».</t>
  </si>
  <si>
    <t>Відділ освіти Магдалинівської селищної ради</t>
  </si>
  <si>
    <t xml:space="preserve"> Популяризація серед здобувачів освіти фізичної культури та спорту. Сприяння формування єдності поколінь. Заохочення та підтримка учасників змагань.</t>
  </si>
  <si>
    <t>Проект 11 «Лідери освіти Магдалинівської селищної ради»</t>
  </si>
  <si>
    <t>Післядипломна педагогічна освіта.</t>
  </si>
  <si>
    <t>1.1.  Територіальний   конкурс               «Класний керівник року», «Педагог – організатор року».</t>
  </si>
  <si>
    <t>Виявлення кращих педагогічних працівників громади.</t>
  </si>
  <si>
    <t>1.2. Проведення територіального та участь в  обласному фаховому конкурсі  «Учитель року» як складової післядипломної освіти.</t>
  </si>
  <si>
    <t>Виявлення кращих вчителів, вивчення та поширення їх досвіду.</t>
  </si>
  <si>
    <t>1.3.  Проведення територіального  та участь в обласному фаховому конкурсі  «Вихователь року», як складової післядипломної освіти.</t>
  </si>
  <si>
    <t>Виявлення кращих вихователів, вивчення та поширення їх досвіду.</t>
  </si>
  <si>
    <t>Проект 12 «Комфортний заклад освіти: матеріально-технічне і фінансове забезпечення закладів освіти Магдалинівської селищної ради»</t>
  </si>
  <si>
    <t>Реконструкція.</t>
  </si>
  <si>
    <t>1.1. Реконструкція навчальних закладів Магдалинівської селищної ради.</t>
  </si>
  <si>
    <t>1.2. Заміна застарілих дерев`яних вікон та дверей  на металопластикові та металеві.</t>
  </si>
  <si>
    <t>Забезпечення доступності здобуття дошкільної освіти.</t>
  </si>
  <si>
    <t>2.1. Відновлення діяльності, розширення дошкільних навчальних закладів, створення навчально-виховних комплексів, центрів розвитку дитини, ремонт перепрофільованих, застарілих дошкільних навчальних закладів, завершення будівництва недобудованих закладів та ін.</t>
  </si>
  <si>
    <t>Оновлення матеріально-технічної бази закладів освіти Магдалинівської селищної ради.</t>
  </si>
  <si>
    <t xml:space="preserve">3.1. Придбання предметів довготривалого використання з метою забезпечення навчального процесу, проживання вихованців, учнів, та належної експлуатації закладів: обладнання харчоблоків, їдалень, медичних кабінетів, систем доочищення питної води, меблів, спортивного інвентарю, спортивної форми та обладнання, верстатів, навчальної техніки НКК та комп'ютерної техніки і т.п. </t>
  </si>
  <si>
    <t>Підвищення рівня надання освітніх послуг у відповідності з сучасними стандартами, покращення умов навчання.</t>
  </si>
  <si>
    <t>3.2. Ремонт приміщень позашкільних навчальних закладів. Забезпечення позашкільних навчальних закладів комп’ютерами.</t>
  </si>
  <si>
    <t>Зміцнення матеріально-технічної бази позашкільних навчальних закладів з метою створення та удосконалення сприятливих умов для духовного, інтелектуального і фізичного розвитку учнівської молоді.</t>
  </si>
  <si>
    <t>3.3. Оснащення дошкільних навчальних закладів комп’ютерної технікою.</t>
  </si>
  <si>
    <t>Створення єдиної інформаційної бази дошкільних навчальних закладів області, забезпечення виконання Базового компонента дошкільної освіти в Україні.</t>
  </si>
  <si>
    <t>3.4. Забезпечення підключення дошкільних навчальних закладів до мережі Internet.</t>
  </si>
  <si>
    <t>Проект 13 «Соціальний захист та оздоровлення учасників навчально-виховного процесу»</t>
  </si>
  <si>
    <t>Соціальний захист дітей-сиріт,  дітей позбавлених батьківського піклування, дітей з багатодітних сімей, дітей ветеранів війни, дітей з числа членів сімей загиблих (померлих) ветеранів війни, членів сімей загиблих (померлих) Захисників і Захисниць України.</t>
  </si>
  <si>
    <t>Захист прав та законних інтересів дітей-сиріт та дітей, позбавлених батьківського піклування.</t>
  </si>
  <si>
    <t xml:space="preserve">2.1.Подарунки до Нового року </t>
  </si>
  <si>
    <t>3.1. Забезпечення якісним та достатнім гарячим харчуванням.</t>
  </si>
  <si>
    <t>Соціальний захист дітей-сиріт та дітей, позбавлених батьківського піклування.</t>
  </si>
  <si>
    <t>4.1. Забезпечення роботи  таборів відпочинку з денним перебуванням на базі загальноосвітніх навчальних закладів (діти-сироти, діти, позбавлені батьківського піклування, діти з прийомної сім’ї, діти–інваліди, діти, потерпілі від наслідків Чорнобильської  катастрофи, діти з багатодітних  та малозабезпечених сімей,  талановитих та обдарованих дітей (переможців обласних олімпіад, конкурсів,  фестивалів, змагань, спартакіад всіх рівнів, відмінників навчання), дітей працівників агропромислового комплексу та соціальної сфери, учасників навчально-виховного процесу).</t>
  </si>
  <si>
    <t>Забезпечення якісного змістовного відпочинку дітей в період літніх канікул.</t>
  </si>
  <si>
    <t>Проект 14 «Виконання заходів, спрямованих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</si>
  <si>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</si>
  <si>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Надання якісних освітніх послуг</t>
  </si>
  <si>
    <t>1.2. На проведення супервізії.</t>
  </si>
  <si>
    <t>1.3. На підвищення кваліфікації вчителів, які забезпечують здобуття учнями 5-11(12) класів загальної середньої освіти.</t>
  </si>
  <si>
    <t>1.4.На підвищення кваліфікації вчителів, асистентів вчителів у закладах загальної середньої освіти.</t>
  </si>
  <si>
    <t>Субвенція з місцевого бюджету на реалізацію заходів за рахунок освітньої субвенції  з державного бюджету місцевим бюджетам (за загальним та спеціальним фондом державного бюджету).</t>
  </si>
  <si>
    <t>2.1 Реалізація заходів за рахунок освітньої субвенції з державного бюджету місцевим бюджетам (за спеціальним фондом державного бюджету).   На закупівлю засобів  навчання та мультимедійного обладнання  для навчальних кабінетів закладів загальної середньої освіти комунальної власності, що здійснюють освітній процес за Державним стандартом базової середньої освіти на першому (адаптаційному) циклі базової середньої освіти за очною, поєднанням очної та дистанційної форми здобуття освіти (в тому числі на закупівлю засобів навчання для навчальних кабінетів 5 і 6 класів закладів освіти, що здійснюють навчальний процес за Державним стандартом базової середньої освіти).</t>
  </si>
  <si>
    <t>Надання якісних освітніх послуг.</t>
  </si>
  <si>
    <t>2.2 Реалізація заходів за рахунок освітньої субвенції з державного бюджету місцевим бюджетам (за загальним та спеціальним фондом державного бюджету).   На закупівлю засобів  навчання та обладнання, комп'ютерного та мультимедійного обладнання  для навчальних кабінетів природничої галузі освіти (кабінети фізики, хімії, біології, географії, природничих наук) закладів загальної середньої освіти комунальної власності, що здійснюють освітній процес відповідно до Державного стандарту базової середньої освіти в другому циклі середньої освіти (базове предметне навчання) за очною, поєднанням очної та дистанційної форми здобуття освіти.</t>
  </si>
  <si>
    <t xml:space="preserve">Проект 15  «Співфінансування  заходів,  що реалізуються за  рахунок субвенції з державного бюджету місцевим бюджетам на забезпечення якісної, сучасної, та доступної загальної середньої освіти  «Нова українська школа» </t>
  </si>
  <si>
    <t xml:space="preserve">1.1. На закупівлю засобів навчання та обладнання для навчальних кабінетів початкової школи (в тому числі на закупівлю комп’ютерного та мультимедійного обладнання, пристосувань для навчальних кабінетів, засобів навчання, у тому числі навчально-методичної та навчальної літератури, зошитів з друкованою основою, у тому числі їх електронних версій та з аудіосупроводом, для закладів загальної середньої освіти, що є учасниками всеукраїнського інноваційного проекту за темою «Розроблення і впровадження навчально-методичного забезпечення для закладів загальної середньої освіти в умовах реалізації Державного стандарту базової середньої освіти». </t>
  </si>
  <si>
    <t>1.2. На проведення супервізії</t>
  </si>
  <si>
    <t>1.4.На підвищення кваліфікації вчителів, асистентів вчителів у закладах післядипломної педагогічної освіти комунальної форми власності кваліфікації вчителів, асистентів вчителів у закладах післядипломної педагогічної освіти комунальної форми власності.</t>
  </si>
  <si>
    <t>2.2 Співфінансування заходів , що реалізуються за рахунок освітньої субвенції з державного бюджету місцевим бюджетам (за загальним та спеціальним фондом державного бюджету).                          На закупівлю засобів  навчання та обладнання, комп'ютерного та мультимедійного обладнання  для навчальних кабінетів природничої галузі освіти (кабінети фізики, хімії, біології, географії, природничих наук) закладів загальної середньої освіти комунальної власності, що здійснюють освітній процес відповідно до Державного стандарту базової середньої освіти в другому циклі середньої освіти (базове предметне навчання) за очною, поєднанням очної та дистанційної форми здобуття освіти.</t>
  </si>
  <si>
    <t>Проект 16 "Створення безпечних умов перебування у закладах освіти дітей, учнів і працівників з урахуванням збройної агресії російської федерації."</t>
  </si>
  <si>
    <t>Забезпечення створення безпечних умов перебування у закладах освіти.</t>
  </si>
  <si>
    <t>Проект 17  «Співфінансування  заходів,  що реалізуються за  рахунок субвенції з державного бюджету місцевим бюджетам на створення осередків викладання навчального предмета "Захист України" в закладах освіти» (до п.3.1 Проєкту 9 "Люблю тебе, моя Вітчизно")</t>
  </si>
  <si>
    <t xml:space="preserve">1.1 Співфінансування заходів , що реалізуються за рахунок освітньої субвенції з державного бюджету місцевим бюджетам (за загальним та спеціальним фондом державного бюджету) .   Закупівля засобів навчання та комп'ютерного обладнання для оснащення навчальних кабінетів предмета "Захист України".                    </t>
  </si>
  <si>
    <t>Усього за програмою:</t>
  </si>
  <si>
    <t>ПАСПОРТ</t>
  </si>
  <si>
    <t>територіальної  цільової програми</t>
  </si>
  <si>
    <t>Регіональний замовник Програми: відділ освіти Магдалинівської селищної ради.</t>
  </si>
  <si>
    <t>Відповідальні за виконання: відділ освіти Магдалинівської селищної ради.</t>
  </si>
  <si>
    <t>Етапи виконання: програма виконується в один етап.</t>
  </si>
  <si>
    <t>Загальні обсяги фінансування:</t>
  </si>
  <si>
    <t>Обсяг фінансування (тис. грн)</t>
  </si>
  <si>
    <t>Всього:</t>
  </si>
  <si>
    <t>Всього за програмою:</t>
  </si>
  <si>
    <t>2025 рік</t>
  </si>
  <si>
    <t>2026 рік</t>
  </si>
  <si>
    <t>Назва: територіальна цільова соціальна програма «Освіта Магдалинівської селищної ради на 2025-2026 роки».</t>
  </si>
  <si>
    <t>Мета: створення умов для розвитку особистості, адаптації кожного громадянина до суспільства, побудованого на знаннях та активної участі у сферах соціального та економічного життя району, області та держави.</t>
  </si>
  <si>
    <t>Строк виконання Програми: початок 2025 рік, закінчення – 2026 рік</t>
  </si>
  <si>
    <t>2025-2026</t>
  </si>
  <si>
    <t>заходів і завдань проекту територіальної  цільової соціальної програми "Освіта Магдалинівської селищної ради " на 2025-2026 роки</t>
  </si>
  <si>
    <r>
      <t>Відділ освіти</t>
    </r>
    <r>
      <rPr>
        <sz val="11"/>
        <color theme="1"/>
        <rFont val="Times New Roman"/>
        <family val="1"/>
        <charset val="204"/>
      </rPr>
      <t xml:space="preserve"> Магдалинівської селищної ради</t>
    </r>
  </si>
  <si>
    <r>
      <t>Відділ освіти</t>
    </r>
    <r>
      <rPr>
        <sz val="11"/>
        <color theme="1"/>
        <rFont val="Times New Roman"/>
        <family val="1"/>
        <charset val="204"/>
      </rPr>
      <t xml:space="preserve"> Магдалинівської селищної ради</t>
    </r>
    <r>
      <rPr>
        <sz val="11"/>
        <color rgb="FF000000"/>
        <rFont val="Times New Roman"/>
        <family val="1"/>
        <charset val="204"/>
      </rPr>
      <t xml:space="preserve"> </t>
    </r>
  </si>
  <si>
    <r>
      <t>4.1. Моніторинг показників надання інклюзивної освіти. Забезпечення контролю за роботою закладів для дітей з особливими освітніми потребами</t>
    </r>
    <r>
      <rPr>
        <sz val="11"/>
        <color rgb="FF000000"/>
        <rFont val="Times New Roman"/>
        <family val="1"/>
        <charset val="204"/>
      </rPr>
      <t>.</t>
    </r>
  </si>
  <si>
    <r>
      <t>Проект 4 «Шкільний автобус»</t>
    </r>
    <r>
      <rPr>
        <b/>
        <sz val="11"/>
        <color theme="1"/>
        <rFont val="Times New Roman"/>
        <family val="1"/>
        <charset val="204"/>
      </rPr>
      <t xml:space="preserve"> </t>
    </r>
  </si>
  <si>
    <r>
      <t>Відділ освіти</t>
    </r>
    <r>
      <rPr>
        <sz val="11"/>
        <color theme="1"/>
        <rFont val="Times New Roman"/>
        <family val="1"/>
        <charset val="204"/>
      </rPr>
      <t xml:space="preserve"> Магдалинівської селищної ради </t>
    </r>
  </si>
  <si>
    <r>
      <t>Проект 5 «Єдиний інформаційно-освітній простір</t>
    </r>
    <r>
      <rPr>
        <sz val="11"/>
        <color theme="1"/>
        <rFont val="Times New Roman"/>
        <family val="1"/>
        <charset val="204"/>
      </rPr>
      <t xml:space="preserve"> </t>
    </r>
    <r>
      <rPr>
        <b/>
        <sz val="11"/>
        <color theme="1"/>
        <rFont val="Times New Roman"/>
        <family val="1"/>
        <charset val="204"/>
      </rPr>
      <t>Магдалинівської селищної ради</t>
    </r>
    <r>
      <rPr>
        <b/>
        <sz val="11"/>
        <color rgb="FF000000"/>
        <rFont val="Times New Roman"/>
        <family val="1"/>
        <charset val="204"/>
      </rPr>
      <t xml:space="preserve">» </t>
    </r>
  </si>
  <si>
    <r>
      <t xml:space="preserve">Проект  7 </t>
    </r>
    <r>
      <rPr>
        <b/>
        <sz val="11"/>
        <color theme="1"/>
        <rFont val="Times New Roman"/>
        <family val="1"/>
        <charset val="204"/>
      </rPr>
      <t>«Позашкільна освіта та виховна робота»</t>
    </r>
  </si>
  <si>
    <r>
      <t xml:space="preserve">1.2. </t>
    </r>
    <r>
      <rPr>
        <sz val="11"/>
        <color rgb="FF000000"/>
        <rFont val="Times New Roman"/>
        <family val="1"/>
        <charset val="204"/>
      </rPr>
      <t>Участь вихованців КЗ «ДЮСШ» МСР у  реалізації проєкту  ГС «Асоціація футболу Дніпропетровської області» у створенні дитячих навчально-тренувальних зборів та дитячих таборів.</t>
    </r>
  </si>
  <si>
    <r>
      <t>Відділ освіти</t>
    </r>
    <r>
      <rPr>
        <sz val="11"/>
        <color theme="1"/>
        <rFont val="Times New Roman"/>
        <family val="1"/>
        <charset val="204"/>
      </rPr>
      <t xml:space="preserve"> Магдалинівської селищної ради</t>
    </r>
    <r>
      <rPr>
        <sz val="11"/>
        <color rgb="FFFF0000"/>
        <rFont val="Times New Roman"/>
        <family val="1"/>
        <charset val="204"/>
      </rPr>
      <t xml:space="preserve"> </t>
    </r>
  </si>
  <si>
    <r>
      <t xml:space="preserve">Підвищення якості </t>
    </r>
    <r>
      <rPr>
        <b/>
        <sz val="11"/>
        <color theme="1"/>
        <rFont val="Times New Roman"/>
        <family val="1"/>
        <charset val="204"/>
      </rPr>
      <t>д</t>
    </r>
    <r>
      <rPr>
        <sz val="11"/>
        <color theme="1"/>
        <rFont val="Times New Roman"/>
        <family val="1"/>
        <charset val="204"/>
      </rPr>
      <t>ошкільної освіти, забезпечення на 100% прогнозної зростаючої потреби населення в дошкільній освіті.</t>
    </r>
  </si>
  <si>
    <r>
      <rPr>
        <b/>
        <sz val="11"/>
        <color theme="1"/>
        <rFont val="Times New Roman"/>
        <family val="1"/>
        <charset val="204"/>
      </rPr>
      <t>1.1. Забезпечення</t>
    </r>
    <r>
      <rPr>
        <sz val="11"/>
        <color theme="1"/>
        <rFont val="Times New Roman"/>
        <family val="1"/>
        <charset val="204"/>
      </rPr>
      <t xml:space="preserve">:                                         - подарунками на свято Св. Миколая, Нового року, Дня захисту дитинства); - одягом (шкільною  та спортивною  формами);                                                 - профілактики захворюваності (щеплення проти грипу);                         - страхування (від нещасних випадків).                           </t>
    </r>
    <r>
      <rPr>
        <b/>
        <sz val="11"/>
        <color theme="1"/>
        <rFont val="Times New Roman"/>
        <family val="1"/>
        <charset val="204"/>
      </rPr>
      <t xml:space="preserve">Оздоровлення:  </t>
    </r>
    <r>
      <rPr>
        <sz val="11"/>
        <color theme="1"/>
        <rFont val="Times New Roman"/>
        <family val="1"/>
        <charset val="204"/>
      </rPr>
      <t xml:space="preserve">                                        - дітей-сиріт;                                            - дітей позбавлених батьківського піклування;                                               - дітей з багатодітних сімей;                     - дітей ветеранів війни, дітей з числа членів сімей загиблих (померлих) ветеранів війни, членів сімей загиблих (померлих) Захисників і Захисниць України.                                        Матеріальна допомога дітям-сиротам по досягенню 18-річчя.            Безкоштовний підвіз на свята та до місця оздоровлення.</t>
    </r>
  </si>
  <si>
    <r>
      <t xml:space="preserve">Дітей  пільгової категорії (обдаровані, </t>
    </r>
    <r>
      <rPr>
        <sz val="11"/>
        <color theme="1"/>
        <rFont val="Times New Roman"/>
        <family val="1"/>
        <charset val="204"/>
      </rPr>
      <t>переможці обласних олімпіад, конкурсів,  фестивалів, змагань, спартакіад всіх рівнів, відмінників навчання). Вихованці дошкільних закладів.</t>
    </r>
  </si>
  <si>
    <t xml:space="preserve">1.1.  На закупівлю засобів навчання та обладнання для навчальних кабінетів початкової школи ( в тому числі: на закупівлю комп’ютерного та мультимедійного обладнання, пристосувань для навчальних кабінетів, засобів навчання, у тому числі навчально-методичної та навчальної літератури, зошитів з друкованою основою, у тому числі їх електронних версій та з аудіосупроводом, для закладів загальної середньої освіти, що є учасниками всеукраїнського інноваційного проекту за темою «Розроблення і впровадження навчально-методичного забезпечення для закладів загальної середньої освіти в умовах реалізації Державного стандарту базової середньої освіти».                                          На оновлення матеріально-технічної бази закладів і установ освіти, а саме на облаштування обладнанням, меблями та комп’ютерною технікою двох класів в укритті Магдалинівського ліцею для проходження здобувачами освіти освітніх закладів Магдалинівської селищної ради національних мультипредметних  тестів, створення цифрових освітніх центрів в закладах освіти для реалізації освітнього субпроекту Грантової угоди між урядом України та Японським агентством міжнародного співробітництва. </t>
  </si>
  <si>
    <r>
      <t xml:space="preserve"> </t>
    </r>
    <r>
      <rPr>
        <sz val="11"/>
        <color rgb="FF000000"/>
        <rFont val="Times New Roman"/>
        <family val="1"/>
        <charset val="204"/>
      </rPr>
      <t>Реалізація державної політики у сфері цивільного захисту учасників освітнього процесу в умовах збройної агресії російської федерації.</t>
    </r>
  </si>
  <si>
    <r>
      <t xml:space="preserve">1.1.  </t>
    </r>
    <r>
      <rPr>
        <sz val="11"/>
        <color rgb="FF000000"/>
        <rFont val="Times New Roman"/>
        <family val="1"/>
        <charset val="204"/>
      </rPr>
      <t>Створення безпечних умов перебування у закладах освіти дітей, учнів і працівників з урахуванням збройної агресії російської федерації</t>
    </r>
    <r>
      <rPr>
        <sz val="11"/>
        <color theme="1"/>
        <rFont val="Times New Roman"/>
        <family val="1"/>
        <charset val="204"/>
      </rPr>
      <t>, а саме облаштування споруд цивільного захисту модульним укриттям  другого класу  захисту для закладів освіти. Нове будівництво первинних найпростіших укриттів цивільного захисту у вигляді швидкоспоруджуваної споруди протирадіаційного укриття для захисту учасників освітнього процесу у закладах освіти.</t>
    </r>
  </si>
  <si>
    <t>1.2.  Забезпечення паливно-мастильними матеріалами залучених транспортних засобів, при наданні послуг на безоплатній основі по створенню безпечних умов перебування дітей у закладах освіти.</t>
  </si>
  <si>
    <r>
      <t xml:space="preserve">Підстава для розроблення: закони України </t>
    </r>
    <r>
      <rPr>
        <sz val="11"/>
        <color theme="1"/>
        <rFont val="Times New Roman"/>
        <family val="1"/>
        <charset val="204"/>
      </rPr>
      <t>«Про освіту», «Про дошкільну освіту», «Про повну загальну середню освіту», «Про позашкільну освіту», постанови КМУ «Про Державну національну програму "Освіта», «Про розвиток сільської загальноосвітньої</t>
    </r>
    <r>
      <rPr>
        <sz val="11"/>
        <color rgb="FF000000"/>
        <rFont val="Times New Roman"/>
        <family val="1"/>
        <charset val="204"/>
      </rPr>
      <t xml:space="preserve"> школи</t>
    </r>
    <r>
      <rPr>
        <sz val="11"/>
        <color theme="1"/>
        <rFont val="Times New Roman"/>
        <family val="1"/>
        <charset val="204"/>
      </rPr>
      <t>» від 20.07.1999 №1305,</t>
    </r>
    <r>
      <rPr>
        <sz val="11"/>
        <color rgb="FF000000"/>
        <rFont val="Times New Roman"/>
        <family val="1"/>
        <charset val="204"/>
      </rPr>
      <t xml:space="preserve"> у</t>
    </r>
    <r>
      <rPr>
        <sz val="11"/>
        <color theme="1"/>
        <rFont val="Times New Roman"/>
        <family val="1"/>
        <charset val="204"/>
      </rPr>
      <t xml:space="preserve">кази Президента України від 18.05.2019 №286/2019 «Про Стратегію національно-патріотичного виховання», від 17.04.2002 №347/2002 «Про Національну доктрину розвитку освіти», </t>
    </r>
    <r>
      <rPr>
        <sz val="11"/>
        <color rgb="FF000000"/>
        <rFont val="Times New Roman"/>
        <family val="1"/>
        <charset val="204"/>
      </rPr>
      <t xml:space="preserve"> Конвенція про права дитини, схвалена Резолюцією Генеральної Асамблеї ООН від 21.12.1995  №50/155, постанови КМУ від 21.02.2018 № 87 "Про затвердження Державного стандарту початкової освуіти (зі змінами), від 20.09.2020 № 898 "Про деякі питання державних стандартів повної загальної середньої освіти" (зі змінами).</t>
    </r>
  </si>
  <si>
    <t>Проект 1 “Дошкілля  Магдалинівської селищної ради ”</t>
  </si>
  <si>
    <t>Харчування: - учнів 1-11 класів з числа дітей-сиріт, дітей, позбавлених батьківського піклування, учнів загальноосвітніх шкіл із малозабезпечених сімей, які отримують допомогу відповідно до Закону України «Про державну соціальну допомогу малозабезпеченим сім’ям»;  - учнів 1-11 класів з особливими освітніми потребами, які навчаються у спеціальних та інклюзивних класах загальноосвітніх шкіл, дітей з обмеженими фізичними можливостями;  - учнів 1-11 класів загальноосвітніх шкіл, які вимушено залишили місце постійного проживання із території Луганської, Донецької областей, Автономної Республіки Крим (вимушені переселенці), відповідно до реєстру осіб, вимушено переселених на територію Магдалинівської селищної ради, наданого управлінням соціального захисту населення райдержадміністрації та діти, один з батьків яких приймав, приймає участь в зоні АТО або загинули під час АТО;                                                 - учнів 1-4 класів (крім пільгових категорій);                                              - дітей дошкільної освіти;                         - дітей з числа членів сімей загиблих (померлих) ветеранів війни, членів сімей загиблих (померлих) Захисників і Захисниць України.</t>
  </si>
  <si>
    <t>2.1 Співфінансування заходів , що реалізуються за рахунок освітньої субвенції з державного бюджету місцевим бюджетам (за спеціальним фондом державного бюджету). На закупівлю засобів  навчання та мультимедійного обладнання для навчальних кабінетів закладів загальної середньої освіти комунальної власності , що здійснюють освітній процес за Державним стандартом базової середньої освіти на першому (адаптаційному) циклі базової середньої освіти за очною, поєднанням очної та дистанційної форми здобуття освіти (в тому числі на закупівлю засобів навчання для навчальних кабінетів 5 і 6 класів закладів освіти, що здійснюють навчальний процес за Державним стандартом базової середньої освіти).</t>
  </si>
  <si>
    <t>Магдалинівський селищний голова</t>
  </si>
  <si>
    <t>Володимир ДРОБІТЬКО</t>
  </si>
  <si>
    <t>ЗАТВЕРДЖЕНО                                                                                           рішенням сесії Магдалинівської                                                            селищної ради VIII скликання                                       18.12.2024 р. № 4392-46/VIII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</si>
</sst>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_ "/>
  </numFmts>
  <fonts count="12" x14ac:knownFonts="1">
    <font>
      <sz val="10"/>
      <color theme="1"/>
      <name val="Times New Roman"/>
      <charset val="204"/>
    </font>
    <font>
      <sz val="11"/>
      <color theme="1"/>
      <name val="Calibri"/>
      <family val="2"/>
      <charset val="204"/>
    </font>
    <font>
      <b/>
      <sz val="9"/>
      <name val="Tahoma"/>
      <family val="2"/>
      <charset val="204"/>
    </font>
    <font>
      <sz val="9"/>
      <name val="Tahoma"/>
      <family val="2"/>
      <charset val="204"/>
    </font>
    <font>
      <sz val="9"/>
      <color indexed="81"/>
      <name val="Tahoma"/>
      <charset val="1"/>
    </font>
    <font>
      <b/>
      <sz val="9"/>
      <color indexed="81"/>
      <name val="Tahoma"/>
      <charset val="1"/>
    </font>
    <font>
      <sz val="11"/>
      <color theme="1"/>
      <name val="Times New Roman"/>
      <family val="1"/>
      <charset val="204"/>
    </font>
    <font>
      <b/>
      <sz val="11"/>
      <color theme="1"/>
      <name val="Times New Roman"/>
      <family val="1"/>
      <charset val="204"/>
    </font>
    <font>
      <b/>
      <sz val="11"/>
      <color rgb="FF000000"/>
      <name val="Times New Roman"/>
      <family val="1"/>
      <charset val="204"/>
    </font>
    <font>
      <sz val="11"/>
      <color rgb="FF000000"/>
      <name val="Times New Roman"/>
      <family val="1"/>
      <charset val="204"/>
    </font>
    <font>
      <b/>
      <sz val="11"/>
      <color rgb="FFFF0000"/>
      <name val="Times New Roman"/>
      <family val="1"/>
      <charset val="204"/>
    </font>
    <font>
      <sz val="11"/>
      <color rgb="FFFF0000"/>
      <name val="Times New Roman"/>
      <family val="1"/>
      <charset val="204"/>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FF"/>
        <bgColor indexed="64"/>
      </patternFill>
    </fill>
  </fills>
  <borders count="39">
    <border>
      <left/>
      <right/>
      <top/>
      <bottom/>
      <diagonal/>
    </border>
    <border>
      <left/>
      <right/>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bottom/>
      <diagonal/>
    </border>
    <border>
      <left style="medium">
        <color auto="1"/>
      </left>
      <right/>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medium">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bottom style="thin">
        <color auto="1"/>
      </bottom>
      <diagonal/>
    </border>
    <border>
      <left style="medium">
        <color auto="1"/>
      </left>
      <right style="medium">
        <color auto="1"/>
      </right>
      <top style="medium">
        <color auto="1"/>
      </top>
      <bottom style="thin">
        <color auto="1"/>
      </bottom>
      <diagonal/>
    </border>
    <border>
      <left style="medium">
        <color auto="1"/>
      </left>
      <right/>
      <top style="thin">
        <color auto="1"/>
      </top>
      <bottom/>
      <diagonal/>
    </border>
    <border>
      <left style="medium">
        <color auto="1"/>
      </left>
      <right style="medium">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right style="thin">
        <color auto="1"/>
      </right>
      <top style="thin">
        <color auto="1"/>
      </top>
      <bottom style="medium">
        <color auto="1"/>
      </bottom>
      <diagonal/>
    </border>
    <border>
      <left/>
      <right/>
      <top style="thin">
        <color auto="1"/>
      </top>
      <bottom style="medium">
        <color auto="1"/>
      </bottom>
      <diagonal/>
    </border>
    <border>
      <left style="thin">
        <color auto="1"/>
      </left>
      <right/>
      <top style="medium">
        <color auto="1"/>
      </top>
      <bottom/>
      <diagonal/>
    </border>
    <border>
      <left style="medium">
        <color auto="1"/>
      </left>
      <right style="medium">
        <color auto="1"/>
      </right>
      <top style="thin">
        <color auto="1"/>
      </top>
      <bottom/>
      <diagonal/>
    </border>
    <border>
      <left/>
      <right style="thin">
        <color auto="1"/>
      </right>
      <top style="medium">
        <color auto="1"/>
      </top>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s>
  <cellStyleXfs count="1">
    <xf numFmtId="0" fontId="0" fillId="0" borderId="0"/>
  </cellStyleXfs>
  <cellXfs count="264">
    <xf numFmtId="0" fontId="0" fillId="0" borderId="0" xfId="0"/>
    <xf numFmtId="0" fontId="1" fillId="0" borderId="0" xfId="0" applyFont="1" applyAlignment="1">
      <alignment vertical="center" wrapText="1"/>
    </xf>
    <xf numFmtId="0" fontId="1" fillId="0" borderId="0" xfId="0" applyFont="1" applyBorder="1" applyAlignment="1">
      <alignment vertical="center" wrapText="1"/>
    </xf>
    <xf numFmtId="0" fontId="1" fillId="0" borderId="0" xfId="0" applyFont="1" applyAlignment="1">
      <alignment vertical="center"/>
    </xf>
    <xf numFmtId="0" fontId="1" fillId="2" borderId="3"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vertical="top" wrapText="1"/>
    </xf>
    <xf numFmtId="0" fontId="1" fillId="0" borderId="8" xfId="0" applyFont="1" applyBorder="1" applyAlignment="1">
      <alignment vertical="top" wrapText="1"/>
    </xf>
    <xf numFmtId="0" fontId="1" fillId="0" borderId="6" xfId="0" applyFont="1" applyBorder="1" applyAlignment="1">
      <alignment vertical="top" wrapText="1"/>
    </xf>
    <xf numFmtId="0" fontId="6" fillId="0" borderId="0" xfId="0" applyFont="1" applyAlignment="1">
      <alignment horizontal="justify" vertical="center"/>
    </xf>
    <xf numFmtId="0" fontId="6" fillId="0" borderId="0" xfId="0" applyFont="1"/>
    <xf numFmtId="0" fontId="6" fillId="0" borderId="0" xfId="0" applyFont="1" applyAlignment="1">
      <alignment horizontal="left" vertical="center" wrapText="1"/>
    </xf>
    <xf numFmtId="0" fontId="7" fillId="0" borderId="0" xfId="0" applyFont="1" applyAlignment="1">
      <alignment horizontal="center" vertical="center"/>
    </xf>
    <xf numFmtId="0" fontId="7"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 vertical="center" wrapText="1"/>
    </xf>
    <xf numFmtId="0" fontId="9" fillId="0" borderId="2" xfId="0" applyFont="1" applyBorder="1" applyAlignment="1">
      <alignment horizontal="center" vertical="top" wrapText="1"/>
    </xf>
    <xf numFmtId="0" fontId="9" fillId="0" borderId="2" xfId="0" applyFont="1" applyBorder="1" applyAlignment="1">
      <alignment vertical="top" wrapText="1"/>
    </xf>
    <xf numFmtId="0" fontId="9" fillId="0" borderId="3" xfId="0" applyFont="1" applyBorder="1" applyAlignment="1">
      <alignment horizontal="center" vertical="top" wrapText="1"/>
    </xf>
    <xf numFmtId="0" fontId="8" fillId="0" borderId="4" xfId="0" applyFont="1" applyBorder="1" applyAlignment="1">
      <alignment vertical="center" wrapText="1"/>
    </xf>
    <xf numFmtId="164" fontId="7" fillId="0" borderId="4" xfId="0" applyNumberFormat="1" applyFont="1" applyBorder="1" applyAlignment="1">
      <alignment horizontal="right" vertical="center" wrapText="1"/>
    </xf>
    <xf numFmtId="0" fontId="9" fillId="0" borderId="8" xfId="0" applyFont="1" applyBorder="1" applyAlignment="1">
      <alignment horizontal="center" vertical="top" wrapText="1"/>
    </xf>
    <xf numFmtId="0" fontId="9" fillId="0" borderId="8" xfId="0" applyFont="1" applyBorder="1" applyAlignment="1">
      <alignment vertical="top" wrapText="1"/>
    </xf>
    <xf numFmtId="0" fontId="9" fillId="0" borderId="9" xfId="0" applyFont="1" applyBorder="1" applyAlignment="1">
      <alignment horizontal="center" vertical="top"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vertical="top" wrapText="1"/>
    </xf>
    <xf numFmtId="0" fontId="9" fillId="0" borderId="7" xfId="0" applyFont="1" applyBorder="1" applyAlignment="1">
      <alignment horizontal="center" vertical="top" wrapText="1"/>
    </xf>
    <xf numFmtId="0" fontId="9" fillId="0" borderId="6" xfId="0" applyFont="1" applyBorder="1" applyAlignment="1">
      <alignment horizontal="center" vertical="top" wrapText="1"/>
    </xf>
    <xf numFmtId="164" fontId="9" fillId="0" borderId="4" xfId="0" applyNumberFormat="1" applyFont="1" applyBorder="1" applyAlignment="1">
      <alignment horizontal="right" vertical="center" wrapText="1"/>
    </xf>
    <xf numFmtId="0" fontId="7" fillId="0" borderId="2" xfId="0" applyFont="1" applyBorder="1" applyAlignment="1">
      <alignment horizontal="center" vertical="center" wrapText="1"/>
    </xf>
    <xf numFmtId="164" fontId="6" fillId="0" borderId="4" xfId="0" applyNumberFormat="1" applyFont="1" applyBorder="1" applyAlignment="1">
      <alignment horizontal="right"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6" fillId="0" borderId="2" xfId="0" applyFont="1" applyBorder="1" applyAlignment="1">
      <alignment vertical="top" wrapText="1"/>
    </xf>
    <xf numFmtId="0" fontId="6" fillId="0" borderId="8" xfId="0" applyFont="1" applyBorder="1" applyAlignment="1">
      <alignment vertical="top" wrapText="1"/>
    </xf>
    <xf numFmtId="0" fontId="6" fillId="0" borderId="6" xfId="0" applyFont="1" applyBorder="1" applyAlignment="1">
      <alignment vertical="top" wrapText="1"/>
    </xf>
    <xf numFmtId="0" fontId="6" fillId="0" borderId="2" xfId="0" applyFont="1" applyBorder="1" applyAlignment="1">
      <alignment horizontal="center" vertical="top" wrapText="1"/>
    </xf>
    <xf numFmtId="0" fontId="6" fillId="0" borderId="8" xfId="0" applyFont="1" applyBorder="1" applyAlignment="1">
      <alignment horizontal="center" vertical="top" wrapText="1"/>
    </xf>
    <xf numFmtId="0" fontId="6" fillId="0" borderId="6" xfId="0" applyFont="1" applyBorder="1" applyAlignment="1">
      <alignment horizontal="center" vertical="top" wrapText="1"/>
    </xf>
    <xf numFmtId="0" fontId="6" fillId="0" borderId="4" xfId="0" applyFont="1" applyBorder="1" applyAlignment="1">
      <alignment vertical="center" wrapText="1"/>
    </xf>
    <xf numFmtId="0" fontId="6" fillId="0" borderId="5" xfId="0" applyFont="1" applyBorder="1" applyAlignment="1">
      <alignment vertical="center" wrapText="1"/>
    </xf>
    <xf numFmtId="164" fontId="6" fillId="3" borderId="4" xfId="0" applyNumberFormat="1" applyFont="1" applyFill="1" applyBorder="1" applyAlignment="1">
      <alignment horizontal="right" vertical="center" wrapText="1"/>
    </xf>
    <xf numFmtId="0" fontId="7" fillId="2" borderId="3" xfId="0" applyFont="1" applyFill="1" applyBorder="1" applyAlignment="1">
      <alignment horizontal="right" vertical="center" wrapText="1"/>
    </xf>
    <xf numFmtId="0" fontId="7" fillId="2" borderId="10" xfId="0" applyFont="1" applyFill="1" applyBorder="1" applyAlignment="1">
      <alignment horizontal="right" vertical="center" wrapText="1"/>
    </xf>
    <xf numFmtId="0" fontId="7" fillId="2" borderId="11" xfId="0" applyFont="1" applyFill="1" applyBorder="1" applyAlignment="1">
      <alignment horizontal="right" vertical="center" wrapText="1"/>
    </xf>
    <xf numFmtId="0" fontId="8" fillId="2" borderId="4" xfId="0" applyFont="1" applyFill="1" applyBorder="1" applyAlignment="1">
      <alignment vertical="center" wrapText="1"/>
    </xf>
    <xf numFmtId="164" fontId="7" fillId="2" borderId="4" xfId="0" applyNumberFormat="1" applyFont="1" applyFill="1" applyBorder="1" applyAlignment="1">
      <alignment horizontal="right" vertical="center" wrapText="1"/>
    </xf>
    <xf numFmtId="0" fontId="7" fillId="2" borderId="2" xfId="0" applyFont="1" applyFill="1" applyBorder="1" applyAlignment="1">
      <alignment horizontal="center" vertical="center" wrapText="1"/>
    </xf>
    <xf numFmtId="0" fontId="7" fillId="2" borderId="9" xfId="0" applyFont="1" applyFill="1" applyBorder="1" applyAlignment="1">
      <alignment horizontal="right" vertical="center" wrapText="1"/>
    </xf>
    <xf numFmtId="0" fontId="7" fillId="2" borderId="0" xfId="0" applyFont="1" applyFill="1" applyBorder="1" applyAlignment="1">
      <alignment horizontal="right" vertical="center" wrapText="1"/>
    </xf>
    <xf numFmtId="0" fontId="7" fillId="2" borderId="12" xfId="0" applyFont="1" applyFill="1" applyBorder="1" applyAlignment="1">
      <alignment horizontal="right" vertical="center" wrapText="1"/>
    </xf>
    <xf numFmtId="0" fontId="7" fillId="2" borderId="8" xfId="0" applyFont="1" applyFill="1" applyBorder="1" applyAlignment="1">
      <alignment horizontal="center" vertical="center" wrapText="1"/>
    </xf>
    <xf numFmtId="0" fontId="7" fillId="2" borderId="7" xfId="0" applyFont="1" applyFill="1" applyBorder="1" applyAlignment="1">
      <alignment horizontal="right" vertical="center" wrapText="1"/>
    </xf>
    <xf numFmtId="0" fontId="7" fillId="2" borderId="1" xfId="0" applyFont="1" applyFill="1" applyBorder="1" applyAlignment="1">
      <alignment horizontal="right" vertical="center" wrapText="1"/>
    </xf>
    <xf numFmtId="0" fontId="7" fillId="2" borderId="13" xfId="0" applyFont="1" applyFill="1" applyBorder="1" applyAlignment="1">
      <alignment horizontal="right" vertical="center" wrapText="1"/>
    </xf>
    <xf numFmtId="0" fontId="7" fillId="2" borderId="6"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10" xfId="0" applyFont="1" applyBorder="1" applyAlignment="1">
      <alignment horizontal="center" vertical="center" wrapText="1"/>
    </xf>
    <xf numFmtId="164" fontId="7" fillId="0" borderId="14" xfId="0" applyNumberFormat="1" applyFont="1" applyBorder="1" applyAlignment="1">
      <alignment horizontal="right" vertical="center" wrapText="1"/>
    </xf>
    <xf numFmtId="164" fontId="9" fillId="0" borderId="14" xfId="0" applyNumberFormat="1" applyFont="1" applyBorder="1" applyAlignment="1">
      <alignment horizontal="right" vertical="center" wrapText="1"/>
    </xf>
    <xf numFmtId="0" fontId="9" fillId="0" borderId="13" xfId="0" applyFont="1" applyBorder="1" applyAlignment="1">
      <alignment vertical="top" wrapText="1"/>
    </xf>
    <xf numFmtId="0" fontId="9" fillId="0" borderId="16" xfId="0" applyFont="1" applyBorder="1" applyAlignment="1">
      <alignment vertical="top" wrapText="1"/>
    </xf>
    <xf numFmtId="164" fontId="6" fillId="0" borderId="14" xfId="0" applyNumberFormat="1" applyFont="1" applyBorder="1" applyAlignment="1">
      <alignment horizontal="right" vertical="center" wrapText="1"/>
    </xf>
    <xf numFmtId="0" fontId="9" fillId="0" borderId="17" xfId="0" applyFont="1" applyBorder="1" applyAlignment="1">
      <alignment vertical="top" wrapText="1"/>
    </xf>
    <xf numFmtId="0" fontId="9" fillId="0" borderId="25" xfId="0" applyFont="1" applyBorder="1" applyAlignment="1">
      <alignment vertical="top" wrapText="1"/>
    </xf>
    <xf numFmtId="164" fontId="7" fillId="0" borderId="14" xfId="0" applyNumberFormat="1" applyFont="1" applyBorder="1" applyAlignment="1">
      <alignment vertical="center" wrapText="1"/>
    </xf>
    <xf numFmtId="164" fontId="6" fillId="0" borderId="14" xfId="0" applyNumberFormat="1" applyFont="1" applyBorder="1" applyAlignment="1">
      <alignment vertical="center" wrapText="1"/>
    </xf>
    <xf numFmtId="164" fontId="9" fillId="0" borderId="14" xfId="0" applyNumberFormat="1" applyFont="1" applyBorder="1" applyAlignment="1">
      <alignment vertical="center" wrapText="1"/>
    </xf>
    <xf numFmtId="0" fontId="8" fillId="2" borderId="18" xfId="0" applyFont="1" applyFill="1" applyBorder="1" applyAlignment="1">
      <alignment vertical="center" wrapText="1"/>
    </xf>
    <xf numFmtId="164" fontId="7" fillId="2" borderId="14" xfId="0" applyNumberFormat="1" applyFont="1" applyFill="1" applyBorder="1" applyAlignment="1">
      <alignment horizontal="right"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164" fontId="9" fillId="0" borderId="4" xfId="0" applyNumberFormat="1" applyFont="1" applyBorder="1" applyAlignment="1">
      <alignment horizontal="center" vertical="center" wrapText="1"/>
    </xf>
    <xf numFmtId="164" fontId="9" fillId="0" borderId="5" xfId="0" applyNumberFormat="1" applyFont="1" applyBorder="1" applyAlignment="1">
      <alignment horizontal="center" vertical="center" wrapText="1"/>
    </xf>
    <xf numFmtId="0" fontId="8" fillId="2" borderId="3" xfId="0" applyFont="1" applyFill="1" applyBorder="1" applyAlignment="1">
      <alignment horizontal="right" vertical="center" wrapText="1"/>
    </xf>
    <xf numFmtId="0" fontId="8" fillId="2" borderId="10" xfId="0" applyFont="1" applyFill="1" applyBorder="1" applyAlignment="1">
      <alignment horizontal="right" vertical="center" wrapText="1"/>
    </xf>
    <xf numFmtId="0" fontId="8" fillId="2" borderId="11" xfId="0" applyFont="1" applyFill="1" applyBorder="1" applyAlignment="1">
      <alignment horizontal="right" vertical="center" wrapText="1"/>
    </xf>
    <xf numFmtId="164" fontId="7" fillId="2" borderId="19" xfId="0" applyNumberFormat="1" applyFont="1" applyFill="1" applyBorder="1" applyAlignment="1">
      <alignment horizontal="right" vertical="center" wrapText="1"/>
    </xf>
    <xf numFmtId="0" fontId="8" fillId="2" borderId="9" xfId="0" applyFont="1" applyFill="1" applyBorder="1" applyAlignment="1">
      <alignment horizontal="right" vertical="center" wrapText="1"/>
    </xf>
    <xf numFmtId="0" fontId="8" fillId="2" borderId="0" xfId="0" applyFont="1" applyFill="1" applyBorder="1" applyAlignment="1">
      <alignment horizontal="right" vertical="center" wrapText="1"/>
    </xf>
    <xf numFmtId="0" fontId="8" fillId="2" borderId="12" xfId="0" applyFont="1" applyFill="1" applyBorder="1" applyAlignment="1">
      <alignment horizontal="right" vertical="center" wrapText="1"/>
    </xf>
    <xf numFmtId="0" fontId="8" fillId="2" borderId="7" xfId="0" applyFont="1" applyFill="1" applyBorder="1" applyAlignment="1">
      <alignment horizontal="right" vertical="center" wrapText="1"/>
    </xf>
    <xf numFmtId="0" fontId="8" fillId="2" borderId="1" xfId="0" applyFont="1" applyFill="1" applyBorder="1" applyAlignment="1">
      <alignment horizontal="right" vertical="center" wrapText="1"/>
    </xf>
    <xf numFmtId="0" fontId="8" fillId="2" borderId="13" xfId="0" applyFont="1" applyFill="1" applyBorder="1" applyAlignment="1">
      <alignment horizontal="right" vertical="center" wrapText="1"/>
    </xf>
    <xf numFmtId="0" fontId="8" fillId="0" borderId="2" xfId="0" applyFont="1" applyBorder="1" applyAlignment="1">
      <alignment vertical="center" wrapText="1"/>
    </xf>
    <xf numFmtId="164" fontId="7" fillId="0" borderId="20" xfId="0" applyNumberFormat="1" applyFont="1" applyBorder="1" applyAlignment="1">
      <alignment vertical="center" wrapText="1"/>
    </xf>
    <xf numFmtId="164" fontId="6" fillId="0" borderId="20" xfId="0" applyNumberFormat="1" applyFont="1" applyBorder="1" applyAlignment="1">
      <alignment vertical="center" wrapText="1"/>
    </xf>
    <xf numFmtId="0" fontId="6" fillId="0" borderId="2" xfId="0" applyFont="1" applyBorder="1" applyAlignment="1">
      <alignment horizontal="left" vertical="top" wrapText="1"/>
    </xf>
    <xf numFmtId="0" fontId="8" fillId="0" borderId="20" xfId="0" applyFont="1" applyBorder="1" applyAlignment="1">
      <alignment vertical="center" wrapText="1"/>
    </xf>
    <xf numFmtId="164" fontId="7" fillId="0" borderId="8" xfId="0" applyNumberFormat="1" applyFont="1" applyBorder="1" applyAlignment="1">
      <alignment vertical="center" wrapText="1"/>
    </xf>
    <xf numFmtId="0" fontId="6" fillId="0" borderId="8" xfId="0" applyFont="1" applyBorder="1" applyAlignment="1">
      <alignment horizontal="left" vertical="top" wrapText="1"/>
    </xf>
    <xf numFmtId="164" fontId="6" fillId="3" borderId="20" xfId="0" applyNumberFormat="1" applyFont="1" applyFill="1" applyBorder="1" applyAlignment="1">
      <alignment vertical="center" wrapText="1"/>
    </xf>
    <xf numFmtId="0" fontId="8" fillId="0" borderId="6" xfId="0" applyFont="1" applyBorder="1" applyAlignment="1">
      <alignment vertical="center" wrapText="1"/>
    </xf>
    <xf numFmtId="164" fontId="7" fillId="0" borderId="6" xfId="0" applyNumberFormat="1" applyFont="1" applyBorder="1" applyAlignment="1">
      <alignment vertical="center" wrapText="1"/>
    </xf>
    <xf numFmtId="0" fontId="8" fillId="0" borderId="9" xfId="0" applyFont="1" applyBorder="1" applyAlignment="1">
      <alignment vertical="center" wrapText="1"/>
    </xf>
    <xf numFmtId="164" fontId="6" fillId="0" borderId="6" xfId="0" applyNumberFormat="1" applyFont="1" applyBorder="1" applyAlignment="1">
      <alignment vertical="center" wrapText="1"/>
    </xf>
    <xf numFmtId="0" fontId="6" fillId="0" borderId="0" xfId="0" applyFont="1" applyBorder="1"/>
    <xf numFmtId="164" fontId="7" fillId="0" borderId="2" xfId="0" applyNumberFormat="1" applyFont="1" applyBorder="1" applyAlignment="1">
      <alignment vertical="center" wrapText="1"/>
    </xf>
    <xf numFmtId="0" fontId="6" fillId="3" borderId="0" xfId="0" applyFont="1" applyFill="1"/>
    <xf numFmtId="0" fontId="8" fillId="0" borderId="21" xfId="0" applyFont="1" applyBorder="1" applyAlignment="1">
      <alignment vertical="center" wrapText="1"/>
    </xf>
    <xf numFmtId="164" fontId="7" fillId="0" borderId="22" xfId="0" applyNumberFormat="1" applyFont="1" applyBorder="1" applyAlignment="1">
      <alignment vertical="center" wrapText="1"/>
    </xf>
    <xf numFmtId="0" fontId="6" fillId="0" borderId="6" xfId="0" applyFont="1" applyBorder="1" applyAlignment="1">
      <alignment horizontal="left" vertical="top" wrapText="1"/>
    </xf>
    <xf numFmtId="0" fontId="8" fillId="2" borderId="23" xfId="0" applyFont="1" applyFill="1" applyBorder="1" applyAlignment="1">
      <alignment vertical="center" wrapText="1"/>
    </xf>
    <xf numFmtId="164" fontId="7" fillId="2" borderId="24" xfId="0" applyNumberFormat="1" applyFont="1" applyFill="1" applyBorder="1" applyAlignment="1">
      <alignment vertical="center" wrapText="1"/>
    </xf>
    <xf numFmtId="0" fontId="8" fillId="2" borderId="2" xfId="0" applyFont="1" applyFill="1" applyBorder="1" applyAlignment="1">
      <alignment vertical="center" wrapText="1"/>
    </xf>
    <xf numFmtId="0" fontId="8" fillId="2" borderId="20" xfId="0" applyFont="1" applyFill="1" applyBorder="1" applyAlignment="1">
      <alignment vertical="center" wrapText="1"/>
    </xf>
    <xf numFmtId="0" fontId="8" fillId="2" borderId="9" xfId="0" applyFont="1" applyFill="1" applyBorder="1" applyAlignment="1">
      <alignment vertical="center" wrapText="1"/>
    </xf>
    <xf numFmtId="164" fontId="7" fillId="0" borderId="4" xfId="0" applyNumberFormat="1" applyFont="1" applyBorder="1" applyAlignment="1">
      <alignment horizontal="center" vertical="center" wrapText="1"/>
    </xf>
    <xf numFmtId="0" fontId="9" fillId="0" borderId="2" xfId="0" applyFont="1" applyBorder="1" applyAlignment="1">
      <alignment horizontal="left" vertical="top" wrapText="1"/>
    </xf>
    <xf numFmtId="0" fontId="9" fillId="0" borderId="8" xfId="0" applyFont="1" applyBorder="1" applyAlignment="1">
      <alignment horizontal="left" vertical="top" wrapText="1"/>
    </xf>
    <xf numFmtId="164" fontId="7" fillId="0" borderId="3" xfId="0" applyNumberFormat="1" applyFont="1" applyBorder="1" applyAlignment="1">
      <alignment horizontal="right" vertical="center" wrapText="1"/>
    </xf>
    <xf numFmtId="164" fontId="6" fillId="0" borderId="3" xfId="0" applyNumberFormat="1" applyFont="1" applyBorder="1" applyAlignment="1">
      <alignment horizontal="right" vertical="center" wrapText="1"/>
    </xf>
    <xf numFmtId="164" fontId="6" fillId="0" borderId="5" xfId="0" applyNumberFormat="1" applyFont="1" applyBorder="1" applyAlignment="1">
      <alignment horizontal="right" vertical="center" wrapText="1"/>
    </xf>
    <xf numFmtId="164" fontId="6" fillId="0" borderId="7" xfId="0" applyNumberFormat="1" applyFont="1" applyBorder="1" applyAlignment="1">
      <alignment horizontal="right" vertical="center" wrapText="1"/>
    </xf>
    <xf numFmtId="0" fontId="7" fillId="0" borderId="8" xfId="0" applyFont="1" applyBorder="1" applyAlignment="1">
      <alignment horizontal="center" vertical="top" wrapText="1"/>
    </xf>
    <xf numFmtId="0" fontId="9" fillId="0" borderId="3" xfId="0" applyFont="1" applyBorder="1" applyAlignment="1">
      <alignment vertical="top" wrapText="1"/>
    </xf>
    <xf numFmtId="0" fontId="9" fillId="0" borderId="9" xfId="0" applyFont="1" applyBorder="1" applyAlignment="1">
      <alignment vertical="top" wrapText="1"/>
    </xf>
    <xf numFmtId="0" fontId="9" fillId="0" borderId="7" xfId="0" applyFont="1" applyBorder="1" applyAlignment="1">
      <alignment vertical="top" wrapText="1"/>
    </xf>
    <xf numFmtId="0" fontId="7" fillId="0" borderId="6" xfId="0" applyFont="1" applyBorder="1" applyAlignment="1">
      <alignment horizontal="center" vertical="top" wrapText="1"/>
    </xf>
    <xf numFmtId="0" fontId="9" fillId="0" borderId="6" xfId="0" applyFont="1" applyBorder="1" applyAlignment="1">
      <alignment horizontal="left" vertical="top" wrapText="1"/>
    </xf>
    <xf numFmtId="164" fontId="6" fillId="0" borderId="20" xfId="0" applyNumberFormat="1" applyFont="1" applyBorder="1" applyAlignment="1">
      <alignment horizontal="right" vertical="center" wrapText="1"/>
    </xf>
    <xf numFmtId="164" fontId="7" fillId="2" borderId="3" xfId="0" applyNumberFormat="1" applyFont="1" applyFill="1" applyBorder="1" applyAlignment="1">
      <alignment horizontal="right" vertical="top" wrapText="1"/>
    </xf>
    <xf numFmtId="164" fontId="7" fillId="2" borderId="3" xfId="0" applyNumberFormat="1" applyFont="1" applyFill="1" applyBorder="1" applyAlignment="1">
      <alignment vertical="center" wrapText="1"/>
    </xf>
    <xf numFmtId="0" fontId="7" fillId="0" borderId="2" xfId="0" applyFont="1" applyBorder="1" applyAlignment="1">
      <alignment horizontal="center" vertical="top" wrapText="1"/>
    </xf>
    <xf numFmtId="0" fontId="6" fillId="0" borderId="4" xfId="0" applyFont="1" applyBorder="1" applyAlignment="1">
      <alignment horizontal="right" vertical="center" wrapText="1"/>
    </xf>
    <xf numFmtId="164" fontId="9" fillId="3" borderId="14" xfId="0" applyNumberFormat="1" applyFont="1" applyFill="1" applyBorder="1" applyAlignment="1">
      <alignment vertical="center" wrapText="1"/>
    </xf>
    <xf numFmtId="0" fontId="9" fillId="0" borderId="12" xfId="0" applyFont="1" applyBorder="1" applyAlignment="1">
      <alignment vertical="top" wrapText="1"/>
    </xf>
    <xf numFmtId="164" fontId="6" fillId="3" borderId="0" xfId="0" applyNumberFormat="1" applyFont="1" applyFill="1"/>
    <xf numFmtId="164" fontId="7" fillId="0" borderId="7" xfId="0" applyNumberFormat="1" applyFont="1" applyBorder="1" applyAlignment="1">
      <alignment horizontal="right" vertical="center" wrapText="1"/>
    </xf>
    <xf numFmtId="0" fontId="9" fillId="0" borderId="26" xfId="0" applyFont="1" applyBorder="1" applyAlignment="1">
      <alignment vertical="center" wrapText="1"/>
    </xf>
    <xf numFmtId="0" fontId="9" fillId="0" borderId="26" xfId="0" applyFont="1" applyBorder="1" applyAlignment="1">
      <alignment horizontal="left" vertical="top" wrapText="1"/>
    </xf>
    <xf numFmtId="0" fontId="6" fillId="0" borderId="2" xfId="0" applyFont="1" applyBorder="1" applyAlignment="1">
      <alignment horizontal="justify" vertical="top" wrapText="1"/>
    </xf>
    <xf numFmtId="0" fontId="6" fillId="0" borderId="8" xfId="0" applyFont="1" applyBorder="1" applyAlignment="1">
      <alignment horizontal="justify" vertical="top" wrapText="1"/>
    </xf>
    <xf numFmtId="165" fontId="6" fillId="0" borderId="0" xfId="0" applyNumberFormat="1" applyFont="1"/>
    <xf numFmtId="0" fontId="6" fillId="0" borderId="6" xfId="0" applyFont="1" applyBorder="1" applyAlignment="1">
      <alignment horizontal="justify" vertical="top" wrapText="1"/>
    </xf>
    <xf numFmtId="0" fontId="10" fillId="2" borderId="2"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164" fontId="7" fillId="3" borderId="4" xfId="0" applyNumberFormat="1" applyFont="1" applyFill="1" applyBorder="1" applyAlignment="1">
      <alignment horizontal="right" vertical="center" wrapText="1"/>
    </xf>
    <xf numFmtId="0" fontId="7" fillId="0" borderId="4" xfId="0" applyFont="1" applyBorder="1" applyAlignment="1">
      <alignment horizontal="center" vertical="center" wrapText="1"/>
    </xf>
    <xf numFmtId="0" fontId="6" fillId="3" borderId="2" xfId="0" applyFont="1" applyFill="1" applyBorder="1" applyAlignment="1">
      <alignment horizontal="left" vertical="top" wrapText="1"/>
    </xf>
    <xf numFmtId="164" fontId="7" fillId="0" borderId="3" xfId="0" applyNumberFormat="1" applyFont="1" applyBorder="1" applyAlignment="1">
      <alignment vertical="center" wrapText="1"/>
    </xf>
    <xf numFmtId="0" fontId="6" fillId="3" borderId="8" xfId="0" applyFont="1" applyFill="1" applyBorder="1" applyAlignment="1">
      <alignment horizontal="left" vertical="top" wrapText="1"/>
    </xf>
    <xf numFmtId="0" fontId="6" fillId="3" borderId="6" xfId="0" applyFont="1" applyFill="1" applyBorder="1" applyAlignment="1">
      <alignment horizontal="left" vertical="top" wrapText="1"/>
    </xf>
    <xf numFmtId="0" fontId="8" fillId="0" borderId="3" xfId="0" applyFont="1" applyBorder="1" applyAlignment="1">
      <alignment vertical="center" wrapText="1"/>
    </xf>
    <xf numFmtId="164" fontId="7" fillId="2" borderId="14" xfId="0" applyNumberFormat="1" applyFont="1" applyFill="1" applyBorder="1" applyAlignment="1">
      <alignment vertical="center" wrapText="1"/>
    </xf>
    <xf numFmtId="49" fontId="6" fillId="3" borderId="2" xfId="0" applyNumberFormat="1" applyFont="1" applyFill="1" applyBorder="1" applyAlignment="1">
      <alignment horizontal="left" vertical="top" wrapText="1"/>
    </xf>
    <xf numFmtId="0" fontId="9" fillId="0" borderId="22" xfId="0" applyFont="1" applyBorder="1" applyAlignment="1">
      <alignment horizontal="center" vertical="top" wrapText="1"/>
    </xf>
    <xf numFmtId="0" fontId="7" fillId="0" borderId="11" xfId="0" applyFont="1" applyBorder="1" applyAlignment="1">
      <alignment vertical="center" wrapText="1"/>
    </xf>
    <xf numFmtId="164" fontId="8" fillId="0" borderId="2" xfId="0" applyNumberFormat="1" applyFont="1" applyBorder="1" applyAlignment="1">
      <alignment vertical="center" wrapText="1"/>
    </xf>
    <xf numFmtId="49" fontId="6" fillId="3" borderId="8" xfId="0" applyNumberFormat="1" applyFont="1" applyFill="1" applyBorder="1" applyAlignment="1">
      <alignment horizontal="left" vertical="top" wrapText="1"/>
    </xf>
    <xf numFmtId="0" fontId="9" fillId="0" borderId="19" xfId="0" applyFont="1" applyBorder="1" applyAlignment="1">
      <alignment horizontal="center" vertical="top" wrapText="1"/>
    </xf>
    <xf numFmtId="0" fontId="8" fillId="0" borderId="11" xfId="0" applyFont="1" applyBorder="1" applyAlignment="1">
      <alignment vertical="center" wrapText="1"/>
    </xf>
    <xf numFmtId="164" fontId="6" fillId="0" borderId="2" xfId="0" applyNumberFormat="1" applyFont="1" applyBorder="1" applyAlignment="1">
      <alignment vertical="center" wrapText="1"/>
    </xf>
    <xf numFmtId="0" fontId="8" fillId="0" borderId="5" xfId="0" applyFont="1" applyBorder="1" applyAlignment="1">
      <alignment horizontal="left" vertical="center" wrapText="1"/>
    </xf>
    <xf numFmtId="164" fontId="8" fillId="0" borderId="20" xfId="0" applyNumberFormat="1" applyFont="1" applyBorder="1" applyAlignment="1">
      <alignment horizontal="right" vertical="center" wrapText="1"/>
    </xf>
    <xf numFmtId="164" fontId="6" fillId="0" borderId="15" xfId="0" applyNumberFormat="1" applyFont="1" applyBorder="1" applyAlignment="1">
      <alignment horizontal="right" vertical="center" wrapText="1"/>
    </xf>
    <xf numFmtId="0" fontId="8" fillId="0" borderId="5" xfId="0" applyFont="1" applyBorder="1" applyAlignment="1">
      <alignment vertical="center" wrapText="1"/>
    </xf>
    <xf numFmtId="164" fontId="6" fillId="3" borderId="15" xfId="0" applyNumberFormat="1" applyFont="1" applyFill="1" applyBorder="1" applyAlignment="1">
      <alignment horizontal="right" vertical="center" wrapText="1"/>
    </xf>
    <xf numFmtId="49" fontId="6" fillId="3" borderId="6" xfId="0" applyNumberFormat="1" applyFont="1" applyFill="1" applyBorder="1" applyAlignment="1">
      <alignment horizontal="left" vertical="top" wrapText="1"/>
    </xf>
    <xf numFmtId="0" fontId="9" fillId="0" borderId="24" xfId="0" applyFont="1" applyBorder="1" applyAlignment="1">
      <alignment horizontal="center" vertical="top" wrapText="1"/>
    </xf>
    <xf numFmtId="0" fontId="8" fillId="0" borderId="15" xfId="0" applyFont="1" applyBorder="1" applyAlignment="1">
      <alignment horizontal="center" vertical="center" wrapText="1"/>
    </xf>
    <xf numFmtId="164" fontId="8" fillId="0" borderId="11" xfId="0" applyNumberFormat="1" applyFont="1" applyBorder="1" applyAlignment="1">
      <alignment vertical="center" wrapText="1"/>
    </xf>
    <xf numFmtId="0" fontId="8" fillId="0" borderId="10" xfId="0" applyFont="1" applyBorder="1" applyAlignment="1">
      <alignment vertical="center" wrapText="1"/>
    </xf>
    <xf numFmtId="164" fontId="6" fillId="0" borderId="11" xfId="0" applyNumberFormat="1" applyFont="1" applyBorder="1" applyAlignment="1">
      <alignment vertical="center" wrapText="1"/>
    </xf>
    <xf numFmtId="164" fontId="8" fillId="0" borderId="20" xfId="0" applyNumberFormat="1" applyFont="1" applyBorder="1" applyAlignment="1">
      <alignment vertical="center" wrapText="1"/>
    </xf>
    <xf numFmtId="164" fontId="6" fillId="3" borderId="11" xfId="0" applyNumberFormat="1" applyFont="1" applyFill="1" applyBorder="1" applyAlignment="1">
      <alignment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7" fillId="0" borderId="3" xfId="0" applyFont="1" applyBorder="1" applyAlignment="1">
      <alignment vertical="center" wrapText="1"/>
    </xf>
    <xf numFmtId="164" fontId="7" fillId="0" borderId="2" xfId="0" applyNumberFormat="1" applyFont="1" applyBorder="1" applyAlignment="1">
      <alignment horizontal="right" vertical="center" wrapText="1"/>
    </xf>
    <xf numFmtId="0" fontId="8" fillId="0" borderId="27" xfId="0" applyFont="1" applyBorder="1" applyAlignment="1">
      <alignment vertical="center" wrapText="1"/>
    </xf>
    <xf numFmtId="164" fontId="8" fillId="0" borderId="28" xfId="0" applyNumberFormat="1" applyFont="1" applyBorder="1" applyAlignment="1">
      <alignment horizontal="right" vertical="center" wrapText="1"/>
    </xf>
    <xf numFmtId="164" fontId="6" fillId="0" borderId="29" xfId="0" applyNumberFormat="1" applyFont="1" applyBorder="1" applyAlignment="1">
      <alignment horizontal="right" vertical="center" wrapText="1"/>
    </xf>
    <xf numFmtId="164" fontId="6" fillId="0" borderId="11" xfId="0" applyNumberFormat="1" applyFont="1" applyBorder="1" applyAlignment="1">
      <alignment horizontal="right" vertical="center" wrapText="1"/>
    </xf>
    <xf numFmtId="0" fontId="8" fillId="0" borderId="18" xfId="0" applyFont="1" applyBorder="1" applyAlignment="1">
      <alignment horizontal="left" vertical="center" wrapText="1"/>
    </xf>
    <xf numFmtId="164" fontId="8" fillId="0" borderId="30" xfId="0" applyNumberFormat="1" applyFont="1" applyBorder="1" applyAlignment="1">
      <alignment horizontal="right" vertical="center" wrapText="1"/>
    </xf>
    <xf numFmtId="164" fontId="6" fillId="0" borderId="31" xfId="0" applyNumberFormat="1" applyFont="1" applyBorder="1" applyAlignment="1">
      <alignment horizontal="right" vertical="center" wrapText="1"/>
    </xf>
    <xf numFmtId="164" fontId="8" fillId="0" borderId="32" xfId="0" applyNumberFormat="1" applyFont="1" applyBorder="1" applyAlignment="1">
      <alignment horizontal="right" vertical="center" wrapText="1"/>
    </xf>
    <xf numFmtId="164" fontId="8" fillId="0" borderId="33" xfId="0" applyNumberFormat="1" applyFont="1" applyBorder="1" applyAlignment="1">
      <alignment horizontal="right" vertical="center" wrapText="1"/>
    </xf>
    <xf numFmtId="164" fontId="7" fillId="2" borderId="4" xfId="0" applyNumberFormat="1" applyFont="1" applyFill="1" applyBorder="1" applyAlignment="1">
      <alignment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5" xfId="0" applyFont="1" applyBorder="1" applyAlignment="1">
      <alignment horizontal="center" vertical="center" wrapText="1"/>
    </xf>
    <xf numFmtId="0" fontId="9" fillId="0" borderId="20" xfId="0" applyFont="1" applyBorder="1" applyAlignment="1">
      <alignment horizontal="center" vertical="top" wrapText="1"/>
    </xf>
    <xf numFmtId="0" fontId="6" fillId="0" borderId="4" xfId="0" applyFont="1" applyBorder="1" applyAlignment="1">
      <alignment horizontal="center" vertical="top" wrapText="1"/>
    </xf>
    <xf numFmtId="0" fontId="6" fillId="0" borderId="5" xfId="0" applyFont="1" applyBorder="1" applyAlignment="1">
      <alignment horizontal="center" vertical="top" wrapText="1"/>
    </xf>
    <xf numFmtId="0" fontId="6" fillId="0" borderId="15" xfId="0" applyFont="1" applyBorder="1" applyAlignment="1">
      <alignment horizontal="center" vertical="top" wrapText="1"/>
    </xf>
    <xf numFmtId="0" fontId="8" fillId="2" borderId="7" xfId="0" applyFont="1" applyFill="1" applyBorder="1" applyAlignment="1">
      <alignment vertical="center" wrapText="1"/>
    </xf>
    <xf numFmtId="0" fontId="6" fillId="0" borderId="35" xfId="0" applyFont="1" applyBorder="1" applyAlignment="1">
      <alignment horizontal="center" vertical="top" wrapText="1"/>
    </xf>
    <xf numFmtId="0" fontId="6" fillId="0" borderId="23" xfId="0" applyFont="1" applyBorder="1" applyAlignment="1">
      <alignment horizontal="left" vertical="top" wrapText="1"/>
    </xf>
    <xf numFmtId="0" fontId="6" fillId="0" borderId="20" xfId="0" applyFont="1" applyBorder="1" applyAlignment="1">
      <alignment vertical="top" wrapText="1"/>
    </xf>
    <xf numFmtId="0" fontId="6" fillId="0" borderId="23" xfId="0" applyFont="1" applyBorder="1" applyAlignment="1">
      <alignment horizontal="center" vertical="top" wrapText="1"/>
    </xf>
    <xf numFmtId="0" fontId="6" fillId="0" borderId="20" xfId="0" applyFont="1" applyBorder="1" applyAlignment="1">
      <alignment horizontal="center" vertical="top" wrapText="1"/>
    </xf>
    <xf numFmtId="0" fontId="6" fillId="0" borderId="20" xfId="0" applyFont="1" applyBorder="1" applyAlignment="1">
      <alignment horizontal="left" vertical="top" wrapText="1"/>
    </xf>
    <xf numFmtId="0" fontId="6" fillId="0" borderId="9" xfId="0" applyFont="1" applyBorder="1" applyAlignment="1">
      <alignment horizontal="left" vertical="top" wrapText="1"/>
    </xf>
    <xf numFmtId="0" fontId="6" fillId="0" borderId="9" xfId="0" applyFont="1" applyBorder="1" applyAlignment="1">
      <alignment horizontal="center" vertical="top" wrapText="1"/>
    </xf>
    <xf numFmtId="0" fontId="8" fillId="0" borderId="13" xfId="0" applyFont="1" applyBorder="1" applyAlignment="1">
      <alignment vertical="center" wrapText="1"/>
    </xf>
    <xf numFmtId="0" fontId="6" fillId="0" borderId="7" xfId="0" applyFont="1" applyBorder="1" applyAlignment="1">
      <alignment horizontal="center" vertical="top" wrapText="1"/>
    </xf>
    <xf numFmtId="164" fontId="8" fillId="0" borderId="4" xfId="0" applyNumberFormat="1" applyFont="1" applyBorder="1" applyAlignment="1">
      <alignment horizontal="right" vertical="center" wrapText="1"/>
    </xf>
    <xf numFmtId="0" fontId="6" fillId="0" borderId="7" xfId="0" applyFont="1" applyBorder="1" applyAlignment="1">
      <alignment horizontal="left" vertical="top" wrapText="1"/>
    </xf>
    <xf numFmtId="0" fontId="6" fillId="0" borderId="3" xfId="0" applyFont="1" applyBorder="1" applyAlignment="1">
      <alignment horizontal="center" vertical="top" wrapText="1"/>
    </xf>
    <xf numFmtId="0" fontId="6" fillId="0" borderId="3" xfId="0" applyFont="1" applyBorder="1" applyAlignment="1">
      <alignment horizontal="left" vertical="top" wrapText="1"/>
    </xf>
    <xf numFmtId="164" fontId="6" fillId="3" borderId="5" xfId="0" applyNumberFormat="1" applyFont="1" applyFill="1" applyBorder="1" applyAlignment="1">
      <alignment horizontal="right" vertical="center" wrapText="1"/>
    </xf>
    <xf numFmtId="0" fontId="6" fillId="0" borderId="20" xfId="0" applyFont="1" applyBorder="1" applyAlignment="1">
      <alignment horizontal="left" vertical="top" wrapText="1"/>
    </xf>
    <xf numFmtId="0" fontId="7" fillId="2" borderId="20" xfId="0" applyFont="1" applyFill="1" applyBorder="1" applyAlignment="1">
      <alignment vertical="center" wrapText="1"/>
    </xf>
    <xf numFmtId="164" fontId="7" fillId="2" borderId="20" xfId="0" applyNumberFormat="1" applyFont="1" applyFill="1" applyBorder="1" applyAlignment="1">
      <alignment vertical="center" wrapText="1"/>
    </xf>
    <xf numFmtId="0" fontId="8" fillId="0" borderId="2" xfId="0" applyFont="1" applyBorder="1" applyAlignment="1">
      <alignment horizontal="left" vertical="top" wrapText="1"/>
    </xf>
    <xf numFmtId="0" fontId="9" fillId="0" borderId="10" xfId="0" applyFont="1" applyBorder="1" applyAlignment="1">
      <alignment horizontal="center" vertical="top" wrapText="1"/>
    </xf>
    <xf numFmtId="0" fontId="7" fillId="0" borderId="20" xfId="0" applyFont="1" applyBorder="1" applyAlignment="1">
      <alignment vertical="center" wrapText="1"/>
    </xf>
    <xf numFmtId="0" fontId="8" fillId="0" borderId="8" xfId="0" applyFont="1" applyBorder="1" applyAlignment="1">
      <alignment horizontal="left" vertical="top" wrapText="1"/>
    </xf>
    <xf numFmtId="0" fontId="8" fillId="0" borderId="0" xfId="0" applyFont="1" applyBorder="1" applyAlignment="1">
      <alignment horizontal="center" vertical="top" wrapText="1"/>
    </xf>
    <xf numFmtId="164" fontId="6" fillId="3" borderId="20" xfId="0" applyNumberFormat="1" applyFont="1" applyFill="1" applyBorder="1" applyAlignment="1">
      <alignment horizontal="right" vertical="center" wrapText="1"/>
    </xf>
    <xf numFmtId="0" fontId="8" fillId="2" borderId="20" xfId="0" applyFont="1" applyFill="1" applyBorder="1" applyAlignment="1">
      <alignment horizontal="right" vertical="center" wrapText="1"/>
    </xf>
    <xf numFmtId="164" fontId="8" fillId="2" borderId="20" xfId="0" applyNumberFormat="1" applyFont="1" applyFill="1" applyBorder="1" applyAlignment="1">
      <alignment vertical="center" wrapText="1"/>
    </xf>
    <xf numFmtId="0" fontId="8" fillId="0" borderId="20" xfId="0" applyFont="1" applyBorder="1" applyAlignment="1">
      <alignment horizontal="right" vertical="center" wrapText="1"/>
    </xf>
    <xf numFmtId="0" fontId="7" fillId="0" borderId="20" xfId="0" applyFont="1" applyBorder="1" applyAlignment="1">
      <alignment horizontal="justify" vertical="center"/>
    </xf>
    <xf numFmtId="0" fontId="6" fillId="0" borderId="0" xfId="0" applyFont="1" applyAlignment="1">
      <alignment horizontal="left" vertical="center"/>
    </xf>
    <xf numFmtId="0" fontId="8" fillId="0" borderId="0" xfId="0" applyFont="1" applyAlignment="1">
      <alignment horizontal="center" vertical="center"/>
    </xf>
    <xf numFmtId="0" fontId="7" fillId="0" borderId="0" xfId="0" applyFont="1" applyAlignment="1">
      <alignment horizontal="justify" vertical="center"/>
    </xf>
    <xf numFmtId="0" fontId="9" fillId="0" borderId="0" xfId="0" applyFont="1" applyAlignment="1">
      <alignment horizontal="left" vertical="center" wrapText="1"/>
    </xf>
    <xf numFmtId="0" fontId="8" fillId="4" borderId="0" xfId="0" applyFont="1" applyFill="1" applyBorder="1" applyAlignment="1">
      <alignment horizontal="center" vertical="center" wrapText="1"/>
    </xf>
    <xf numFmtId="0" fontId="8" fillId="4" borderId="0" xfId="0" applyFont="1" applyFill="1" applyBorder="1" applyAlignment="1">
      <alignment horizontal="center" vertical="center" wrapText="1"/>
    </xf>
    <xf numFmtId="0" fontId="8" fillId="0" borderId="20" xfId="0" applyFont="1" applyBorder="1" applyAlignment="1">
      <alignment horizontal="center" vertical="center" wrapText="1"/>
    </xf>
    <xf numFmtId="0" fontId="7" fillId="0" borderId="20" xfId="0" applyFont="1" applyBorder="1" applyAlignment="1">
      <alignment horizontal="center"/>
    </xf>
    <xf numFmtId="0" fontId="7" fillId="0" borderId="20" xfId="0" applyFont="1" applyBorder="1" applyAlignment="1">
      <alignment horizontal="center"/>
    </xf>
    <xf numFmtId="0" fontId="7" fillId="4" borderId="0" xfId="0" applyFont="1" applyFill="1" applyBorder="1" applyAlignment="1">
      <alignment horizontal="center" vertical="center" wrapText="1"/>
    </xf>
    <xf numFmtId="164" fontId="7" fillId="0" borderId="20" xfId="0" applyNumberFormat="1" applyFont="1" applyBorder="1" applyAlignment="1">
      <alignment horizontal="center"/>
    </xf>
    <xf numFmtId="164" fontId="7" fillId="3" borderId="4" xfId="0" applyNumberFormat="1" applyFont="1" applyFill="1" applyBorder="1" applyAlignment="1">
      <alignment horizontal="center"/>
    </xf>
    <xf numFmtId="0" fontId="7" fillId="3" borderId="15" xfId="0" applyFont="1" applyFill="1" applyBorder="1" applyAlignment="1">
      <alignment horizontal="center"/>
    </xf>
    <xf numFmtId="164" fontId="7" fillId="0" borderId="20" xfId="0" applyNumberFormat="1" applyFont="1" applyBorder="1" applyAlignment="1">
      <alignment horizontal="center"/>
    </xf>
    <xf numFmtId="0" fontId="6" fillId="0" borderId="0" xfId="0" applyFont="1" applyAlignment="1">
      <alignment vertical="center"/>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495"/>
  <sheetViews>
    <sheetView tabSelected="1" view="pageBreakPreview" topLeftCell="A427" zoomScale="60" zoomScaleNormal="60" workbookViewId="0">
      <selection activeCell="A437" sqref="A437:J437"/>
    </sheetView>
  </sheetViews>
  <sheetFormatPr defaultColWidth="9" defaultRowHeight="15" x14ac:dyDescent="0.25"/>
  <cols>
    <col min="1" max="1" width="4.1640625" style="17" customWidth="1"/>
    <col min="2" max="2" width="44.33203125" style="17" customWidth="1"/>
    <col min="3" max="3" width="36.6640625" style="17" customWidth="1"/>
    <col min="4" max="4" width="17.83203125" style="17" customWidth="1"/>
    <col min="5" max="5" width="9.83203125" style="17" customWidth="1"/>
    <col min="6" max="7" width="13.33203125" style="17" customWidth="1"/>
    <col min="8" max="8" width="12.1640625" style="17" customWidth="1"/>
    <col min="9" max="9" width="12" style="17" customWidth="1"/>
    <col min="10" max="10" width="31" style="17" customWidth="1"/>
    <col min="11" max="11" width="9" style="17" customWidth="1"/>
    <col min="12" max="16384" width="9" style="17"/>
  </cols>
  <sheetData>
    <row r="1" spans="1:10" ht="64.5" customHeight="1" x14ac:dyDescent="0.25">
      <c r="A1" s="16"/>
      <c r="H1" s="18" t="s">
        <v>204</v>
      </c>
      <c r="I1" s="18"/>
      <c r="J1" s="18"/>
    </row>
    <row r="2" spans="1:10" x14ac:dyDescent="0.25">
      <c r="A2" s="19" t="s">
        <v>0</v>
      </c>
      <c r="B2" s="19"/>
      <c r="C2" s="19"/>
      <c r="D2" s="19"/>
      <c r="E2" s="19"/>
      <c r="F2" s="19"/>
      <c r="G2" s="19"/>
      <c r="H2" s="19"/>
      <c r="I2" s="19"/>
      <c r="J2" s="19"/>
    </row>
    <row r="3" spans="1:10" ht="24.75" customHeight="1" x14ac:dyDescent="0.25">
      <c r="A3" s="20" t="s">
        <v>181</v>
      </c>
      <c r="B3" s="20"/>
      <c r="C3" s="20"/>
      <c r="D3" s="20"/>
      <c r="E3" s="20"/>
      <c r="F3" s="20"/>
      <c r="G3" s="20"/>
      <c r="H3" s="20"/>
      <c r="I3" s="20"/>
      <c r="J3" s="20"/>
    </row>
    <row r="4" spans="1:10" ht="93" customHeight="1" x14ac:dyDescent="0.25">
      <c r="A4" s="21" t="s">
        <v>1</v>
      </c>
      <c r="B4" s="21" t="s">
        <v>2</v>
      </c>
      <c r="C4" s="21" t="s">
        <v>3</v>
      </c>
      <c r="D4" s="22" t="s">
        <v>4</v>
      </c>
      <c r="E4" s="21" t="s">
        <v>5</v>
      </c>
      <c r="F4" s="22" t="s">
        <v>6</v>
      </c>
      <c r="G4" s="23" t="s">
        <v>7</v>
      </c>
      <c r="H4" s="24"/>
      <c r="I4" s="24"/>
      <c r="J4" s="21" t="s">
        <v>8</v>
      </c>
    </row>
    <row r="5" spans="1:10" ht="21.75" customHeight="1" thickBot="1" x14ac:dyDescent="0.3">
      <c r="A5" s="25"/>
      <c r="B5" s="25"/>
      <c r="C5" s="25"/>
      <c r="D5" s="26"/>
      <c r="E5" s="25"/>
      <c r="F5" s="26"/>
      <c r="G5" s="27" t="s">
        <v>9</v>
      </c>
      <c r="H5" s="27">
        <v>2025</v>
      </c>
      <c r="I5" s="27">
        <v>2026</v>
      </c>
      <c r="J5" s="25"/>
    </row>
    <row r="6" spans="1:10" ht="27" customHeight="1" thickBot="1" x14ac:dyDescent="0.3">
      <c r="A6" s="252" t="s">
        <v>199</v>
      </c>
      <c r="B6" s="253"/>
      <c r="C6" s="253"/>
      <c r="D6" s="253"/>
      <c r="E6" s="253"/>
      <c r="F6" s="253"/>
      <c r="G6" s="253"/>
      <c r="H6" s="253"/>
      <c r="I6" s="253"/>
      <c r="J6" s="254"/>
    </row>
    <row r="7" spans="1:10" ht="47.45" customHeight="1" thickBot="1" x14ac:dyDescent="0.3">
      <c r="A7" s="28">
        <v>1</v>
      </c>
      <c r="B7" s="29" t="s">
        <v>10</v>
      </c>
      <c r="C7" s="29" t="s">
        <v>11</v>
      </c>
      <c r="D7" s="30" t="s">
        <v>182</v>
      </c>
      <c r="E7" s="28" t="s">
        <v>180</v>
      </c>
      <c r="F7" s="31" t="s">
        <v>12</v>
      </c>
      <c r="G7" s="32">
        <f>G8+G9+G11</f>
        <v>30</v>
      </c>
      <c r="H7" s="32">
        <f t="shared" ref="H7:I7" si="0">H8+H9+H11</f>
        <v>15</v>
      </c>
      <c r="I7" s="32">
        <f t="shared" si="0"/>
        <v>15</v>
      </c>
      <c r="J7" s="29" t="s">
        <v>13</v>
      </c>
    </row>
    <row r="8" spans="1:10" ht="28.5" x14ac:dyDescent="0.25">
      <c r="A8" s="33"/>
      <c r="B8" s="34"/>
      <c r="C8" s="34"/>
      <c r="D8" s="35"/>
      <c r="E8" s="33"/>
      <c r="F8" s="31" t="s">
        <v>14</v>
      </c>
      <c r="G8" s="32">
        <f>H8+I8</f>
        <v>0</v>
      </c>
      <c r="H8" s="32">
        <v>0</v>
      </c>
      <c r="I8" s="32">
        <v>0</v>
      </c>
      <c r="J8" s="34"/>
    </row>
    <row r="9" spans="1:10" ht="28.5" x14ac:dyDescent="0.25">
      <c r="A9" s="33"/>
      <c r="B9" s="34"/>
      <c r="C9" s="34"/>
      <c r="D9" s="35"/>
      <c r="E9" s="33"/>
      <c r="F9" s="31" t="s">
        <v>15</v>
      </c>
      <c r="G9" s="32">
        <f>H9+I9</f>
        <v>0</v>
      </c>
      <c r="H9" s="32">
        <v>0</v>
      </c>
      <c r="I9" s="32">
        <v>0</v>
      </c>
      <c r="J9" s="34"/>
    </row>
    <row r="10" spans="1:10" ht="28.5" x14ac:dyDescent="0.25">
      <c r="A10" s="33"/>
      <c r="B10" s="34"/>
      <c r="C10" s="34"/>
      <c r="D10" s="35"/>
      <c r="E10" s="33"/>
      <c r="F10" s="31" t="s">
        <v>16</v>
      </c>
      <c r="G10" s="36" t="s">
        <v>17</v>
      </c>
      <c r="H10" s="37"/>
      <c r="I10" s="37"/>
      <c r="J10" s="34"/>
    </row>
    <row r="11" spans="1:10" ht="28.5" x14ac:dyDescent="0.25">
      <c r="A11" s="33"/>
      <c r="B11" s="34"/>
      <c r="C11" s="38"/>
      <c r="D11" s="39"/>
      <c r="E11" s="40"/>
      <c r="F11" s="31" t="s">
        <v>18</v>
      </c>
      <c r="G11" s="32">
        <f>H11+I11</f>
        <v>30</v>
      </c>
      <c r="H11" s="41">
        <v>15</v>
      </c>
      <c r="I11" s="41">
        <v>15</v>
      </c>
      <c r="J11" s="38"/>
    </row>
    <row r="12" spans="1:10" ht="42.75" x14ac:dyDescent="0.25">
      <c r="A12" s="33"/>
      <c r="B12" s="34"/>
      <c r="C12" s="29" t="s">
        <v>19</v>
      </c>
      <c r="D12" s="30" t="s">
        <v>182</v>
      </c>
      <c r="E12" s="28" t="s">
        <v>180</v>
      </c>
      <c r="F12" s="31" t="s">
        <v>12</v>
      </c>
      <c r="G12" s="32">
        <f>G13+G14+G16</f>
        <v>180</v>
      </c>
      <c r="H12" s="32">
        <f t="shared" ref="H12:I12" si="1">H13+H14+H16</f>
        <v>90</v>
      </c>
      <c r="I12" s="32">
        <f t="shared" si="1"/>
        <v>90</v>
      </c>
      <c r="J12" s="42"/>
    </row>
    <row r="13" spans="1:10" ht="28.5" x14ac:dyDescent="0.25">
      <c r="A13" s="33"/>
      <c r="B13" s="34"/>
      <c r="C13" s="34"/>
      <c r="D13" s="35"/>
      <c r="E13" s="33"/>
      <c r="F13" s="31" t="s">
        <v>14</v>
      </c>
      <c r="G13" s="32">
        <f>H13+I13</f>
        <v>0</v>
      </c>
      <c r="H13" s="43">
        <v>0</v>
      </c>
      <c r="I13" s="43">
        <v>0</v>
      </c>
      <c r="J13" s="44"/>
    </row>
    <row r="14" spans="1:10" ht="28.5" x14ac:dyDescent="0.25">
      <c r="A14" s="33"/>
      <c r="B14" s="34"/>
      <c r="C14" s="34"/>
      <c r="D14" s="35"/>
      <c r="E14" s="33"/>
      <c r="F14" s="31" t="s">
        <v>15</v>
      </c>
      <c r="G14" s="32">
        <f>H14+I14</f>
        <v>0</v>
      </c>
      <c r="H14" s="43">
        <v>0</v>
      </c>
      <c r="I14" s="43">
        <v>0</v>
      </c>
      <c r="J14" s="44"/>
    </row>
    <row r="15" spans="1:10" ht="28.5" x14ac:dyDescent="0.25">
      <c r="A15" s="33"/>
      <c r="B15" s="34"/>
      <c r="C15" s="34"/>
      <c r="D15" s="35"/>
      <c r="E15" s="33"/>
      <c r="F15" s="31" t="s">
        <v>16</v>
      </c>
      <c r="G15" s="36" t="s">
        <v>17</v>
      </c>
      <c r="H15" s="37"/>
      <c r="I15" s="37"/>
      <c r="J15" s="44"/>
    </row>
    <row r="16" spans="1:10" ht="28.5" x14ac:dyDescent="0.25">
      <c r="A16" s="33"/>
      <c r="B16" s="34"/>
      <c r="C16" s="38"/>
      <c r="D16" s="39"/>
      <c r="E16" s="40"/>
      <c r="F16" s="31" t="s">
        <v>18</v>
      </c>
      <c r="G16" s="32">
        <f>H16+I16</f>
        <v>180</v>
      </c>
      <c r="H16" s="43">
        <v>90</v>
      </c>
      <c r="I16" s="43">
        <v>90</v>
      </c>
      <c r="J16" s="45"/>
    </row>
    <row r="17" spans="1:10" ht="42.75" x14ac:dyDescent="0.25">
      <c r="A17" s="33"/>
      <c r="B17" s="34"/>
      <c r="C17" s="29" t="s">
        <v>20</v>
      </c>
      <c r="D17" s="30" t="s">
        <v>182</v>
      </c>
      <c r="E17" s="28" t="s">
        <v>180</v>
      </c>
      <c r="F17" s="31" t="s">
        <v>12</v>
      </c>
      <c r="G17" s="32">
        <f>G18+G19+G21</f>
        <v>30</v>
      </c>
      <c r="H17" s="32">
        <f t="shared" ref="H17:I17" si="2">H18+H19+H21</f>
        <v>15</v>
      </c>
      <c r="I17" s="32">
        <f t="shared" si="2"/>
        <v>15</v>
      </c>
      <c r="J17" s="46" t="s">
        <v>21</v>
      </c>
    </row>
    <row r="18" spans="1:10" ht="28.5" x14ac:dyDescent="0.25">
      <c r="A18" s="33"/>
      <c r="B18" s="34"/>
      <c r="C18" s="34"/>
      <c r="D18" s="35"/>
      <c r="E18" s="33"/>
      <c r="F18" s="31" t="s">
        <v>14</v>
      </c>
      <c r="G18" s="32">
        <f>H18+I18</f>
        <v>0</v>
      </c>
      <c r="H18" s="43">
        <v>0</v>
      </c>
      <c r="I18" s="43">
        <v>0</v>
      </c>
      <c r="J18" s="47"/>
    </row>
    <row r="19" spans="1:10" ht="28.5" x14ac:dyDescent="0.25">
      <c r="A19" s="33"/>
      <c r="B19" s="34"/>
      <c r="C19" s="34"/>
      <c r="D19" s="35"/>
      <c r="E19" s="33"/>
      <c r="F19" s="31" t="s">
        <v>15</v>
      </c>
      <c r="G19" s="32">
        <f>H19+I19</f>
        <v>0</v>
      </c>
      <c r="H19" s="43">
        <v>0</v>
      </c>
      <c r="I19" s="43">
        <v>0</v>
      </c>
      <c r="J19" s="47"/>
    </row>
    <row r="20" spans="1:10" ht="28.5" x14ac:dyDescent="0.25">
      <c r="A20" s="33"/>
      <c r="B20" s="34"/>
      <c r="C20" s="34"/>
      <c r="D20" s="35"/>
      <c r="E20" s="33"/>
      <c r="F20" s="31" t="s">
        <v>16</v>
      </c>
      <c r="G20" s="36" t="s">
        <v>17</v>
      </c>
      <c r="H20" s="37"/>
      <c r="I20" s="37"/>
      <c r="J20" s="47"/>
    </row>
    <row r="21" spans="1:10" ht="28.5" x14ac:dyDescent="0.25">
      <c r="A21" s="40"/>
      <c r="B21" s="38"/>
      <c r="C21" s="38"/>
      <c r="D21" s="39"/>
      <c r="E21" s="40"/>
      <c r="F21" s="31" t="s">
        <v>18</v>
      </c>
      <c r="G21" s="32">
        <f>H21+I21</f>
        <v>30</v>
      </c>
      <c r="H21" s="43">
        <v>15</v>
      </c>
      <c r="I21" s="43">
        <v>15</v>
      </c>
      <c r="J21" s="48"/>
    </row>
    <row r="22" spans="1:10" ht="42.75" x14ac:dyDescent="0.25">
      <c r="A22" s="49">
        <v>2</v>
      </c>
      <c r="B22" s="29" t="s">
        <v>22</v>
      </c>
      <c r="C22" s="29" t="s">
        <v>23</v>
      </c>
      <c r="D22" s="30" t="s">
        <v>182</v>
      </c>
      <c r="E22" s="28" t="s">
        <v>180</v>
      </c>
      <c r="F22" s="31" t="s">
        <v>12</v>
      </c>
      <c r="G22" s="32">
        <f>G23+G24+G26</f>
        <v>0</v>
      </c>
      <c r="H22" s="32">
        <f t="shared" ref="H22:I22" si="3">H23+H24+H26</f>
        <v>0</v>
      </c>
      <c r="I22" s="32">
        <f t="shared" si="3"/>
        <v>0</v>
      </c>
      <c r="J22" s="29" t="s">
        <v>24</v>
      </c>
    </row>
    <row r="23" spans="1:10" ht="28.5" x14ac:dyDescent="0.25">
      <c r="A23" s="50"/>
      <c r="B23" s="34"/>
      <c r="C23" s="34"/>
      <c r="D23" s="35"/>
      <c r="E23" s="33"/>
      <c r="F23" s="31" t="s">
        <v>14</v>
      </c>
      <c r="G23" s="32">
        <f>H23+I23</f>
        <v>0</v>
      </c>
      <c r="H23" s="43">
        <v>0</v>
      </c>
      <c r="I23" s="43">
        <v>0</v>
      </c>
      <c r="J23" s="34"/>
    </row>
    <row r="24" spans="1:10" ht="28.5" x14ac:dyDescent="0.25">
      <c r="A24" s="50"/>
      <c r="B24" s="34"/>
      <c r="C24" s="34"/>
      <c r="D24" s="35"/>
      <c r="E24" s="33"/>
      <c r="F24" s="31" t="s">
        <v>15</v>
      </c>
      <c r="G24" s="32">
        <f>H24+I24</f>
        <v>0</v>
      </c>
      <c r="H24" s="43">
        <v>0</v>
      </c>
      <c r="I24" s="43">
        <v>0</v>
      </c>
      <c r="J24" s="34"/>
    </row>
    <row r="25" spans="1:10" ht="28.5" x14ac:dyDescent="0.25">
      <c r="A25" s="50"/>
      <c r="B25" s="34"/>
      <c r="C25" s="34"/>
      <c r="D25" s="35"/>
      <c r="E25" s="33"/>
      <c r="F25" s="31" t="s">
        <v>16</v>
      </c>
      <c r="G25" s="36" t="s">
        <v>17</v>
      </c>
      <c r="H25" s="37"/>
      <c r="I25" s="37"/>
      <c r="J25" s="34"/>
    </row>
    <row r="26" spans="1:10" ht="39" customHeight="1" x14ac:dyDescent="0.25">
      <c r="A26" s="51"/>
      <c r="B26" s="38"/>
      <c r="C26" s="38"/>
      <c r="D26" s="39"/>
      <c r="E26" s="40"/>
      <c r="F26" s="31" t="s">
        <v>18</v>
      </c>
      <c r="G26" s="32">
        <f>H26+I26</f>
        <v>0</v>
      </c>
      <c r="H26" s="43">
        <v>0</v>
      </c>
      <c r="I26" s="43">
        <v>0</v>
      </c>
      <c r="J26" s="38"/>
    </row>
    <row r="27" spans="1:10" ht="42.75" x14ac:dyDescent="0.25">
      <c r="A27" s="49">
        <v>3</v>
      </c>
      <c r="B27" s="29" t="s">
        <v>25</v>
      </c>
      <c r="C27" s="29" t="s">
        <v>26</v>
      </c>
      <c r="D27" s="28" t="s">
        <v>183</v>
      </c>
      <c r="E27" s="28" t="s">
        <v>180</v>
      </c>
      <c r="F27" s="31" t="s">
        <v>12</v>
      </c>
      <c r="G27" s="32">
        <f>G28+G29+G31</f>
        <v>10</v>
      </c>
      <c r="H27" s="32">
        <f t="shared" ref="H27:I27" si="4">H28+H29+H31</f>
        <v>5</v>
      </c>
      <c r="I27" s="32">
        <f t="shared" si="4"/>
        <v>5</v>
      </c>
      <c r="J27" s="29" t="s">
        <v>27</v>
      </c>
    </row>
    <row r="28" spans="1:10" ht="28.5" x14ac:dyDescent="0.25">
      <c r="A28" s="50"/>
      <c r="B28" s="34"/>
      <c r="C28" s="34"/>
      <c r="D28" s="33"/>
      <c r="E28" s="33"/>
      <c r="F28" s="31" t="s">
        <v>14</v>
      </c>
      <c r="G28" s="32">
        <f>H28+I28</f>
        <v>0</v>
      </c>
      <c r="H28" s="43">
        <v>0</v>
      </c>
      <c r="I28" s="43">
        <v>0</v>
      </c>
      <c r="J28" s="34"/>
    </row>
    <row r="29" spans="1:10" ht="28.5" x14ac:dyDescent="0.25">
      <c r="A29" s="50"/>
      <c r="B29" s="34"/>
      <c r="C29" s="34"/>
      <c r="D29" s="33"/>
      <c r="E29" s="33"/>
      <c r="F29" s="31" t="s">
        <v>15</v>
      </c>
      <c r="G29" s="32">
        <f>H29+I29</f>
        <v>0</v>
      </c>
      <c r="H29" s="43">
        <v>0</v>
      </c>
      <c r="I29" s="43">
        <v>0</v>
      </c>
      <c r="J29" s="34"/>
    </row>
    <row r="30" spans="1:10" ht="28.5" x14ac:dyDescent="0.25">
      <c r="A30" s="50"/>
      <c r="B30" s="34"/>
      <c r="C30" s="34"/>
      <c r="D30" s="33"/>
      <c r="E30" s="33"/>
      <c r="F30" s="31" t="s">
        <v>16</v>
      </c>
      <c r="G30" s="36" t="s">
        <v>17</v>
      </c>
      <c r="H30" s="37"/>
      <c r="I30" s="37"/>
      <c r="J30" s="34"/>
    </row>
    <row r="31" spans="1:10" ht="28.5" x14ac:dyDescent="0.25">
      <c r="A31" s="51"/>
      <c r="B31" s="38"/>
      <c r="C31" s="38"/>
      <c r="D31" s="40"/>
      <c r="E31" s="40"/>
      <c r="F31" s="31" t="s">
        <v>18</v>
      </c>
      <c r="G31" s="32">
        <f>H31+I31</f>
        <v>10</v>
      </c>
      <c r="H31" s="41">
        <v>5</v>
      </c>
      <c r="I31" s="41">
        <v>5</v>
      </c>
      <c r="J31" s="38"/>
    </row>
    <row r="32" spans="1:10" ht="42.75" x14ac:dyDescent="0.25">
      <c r="A32" s="49">
        <v>4</v>
      </c>
      <c r="B32" s="29" t="s">
        <v>28</v>
      </c>
      <c r="C32" s="46" t="s">
        <v>29</v>
      </c>
      <c r="D32" s="28" t="s">
        <v>183</v>
      </c>
      <c r="E32" s="28" t="s">
        <v>180</v>
      </c>
      <c r="F32" s="31" t="s">
        <v>12</v>
      </c>
      <c r="G32" s="32">
        <f>G33+G34</f>
        <v>0</v>
      </c>
      <c r="H32" s="32">
        <f t="shared" ref="H32:I32" si="5">H33+H34</f>
        <v>0</v>
      </c>
      <c r="I32" s="32">
        <f t="shared" si="5"/>
        <v>0</v>
      </c>
      <c r="J32" s="46" t="s">
        <v>30</v>
      </c>
    </row>
    <row r="33" spans="1:11" ht="28.5" x14ac:dyDescent="0.25">
      <c r="A33" s="50"/>
      <c r="B33" s="34"/>
      <c r="C33" s="47"/>
      <c r="D33" s="33"/>
      <c r="E33" s="33"/>
      <c r="F33" s="31" t="s">
        <v>14</v>
      </c>
      <c r="G33" s="32">
        <f>H33+I33</f>
        <v>0</v>
      </c>
      <c r="H33" s="43">
        <v>0</v>
      </c>
      <c r="I33" s="43">
        <v>0</v>
      </c>
      <c r="J33" s="47"/>
    </row>
    <row r="34" spans="1:11" ht="28.5" x14ac:dyDescent="0.25">
      <c r="A34" s="50"/>
      <c r="B34" s="34"/>
      <c r="C34" s="47"/>
      <c r="D34" s="33"/>
      <c r="E34" s="33"/>
      <c r="F34" s="31" t="s">
        <v>15</v>
      </c>
      <c r="G34" s="32">
        <f>H34+I34</f>
        <v>0</v>
      </c>
      <c r="H34" s="43">
        <v>0</v>
      </c>
      <c r="I34" s="43">
        <v>0</v>
      </c>
      <c r="J34" s="47"/>
    </row>
    <row r="35" spans="1:11" ht="28.5" x14ac:dyDescent="0.25">
      <c r="A35" s="50"/>
      <c r="B35" s="34"/>
      <c r="C35" s="47"/>
      <c r="D35" s="33"/>
      <c r="E35" s="33"/>
      <c r="F35" s="31" t="s">
        <v>16</v>
      </c>
      <c r="G35" s="36" t="s">
        <v>17</v>
      </c>
      <c r="H35" s="37"/>
      <c r="I35" s="37"/>
      <c r="J35" s="47"/>
    </row>
    <row r="36" spans="1:11" ht="28.5" x14ac:dyDescent="0.25">
      <c r="A36" s="51"/>
      <c r="B36" s="38"/>
      <c r="C36" s="48"/>
      <c r="D36" s="40"/>
      <c r="E36" s="40"/>
      <c r="F36" s="31" t="s">
        <v>18</v>
      </c>
      <c r="G36" s="52" t="s">
        <v>31</v>
      </c>
      <c r="H36" s="53"/>
      <c r="I36" s="53"/>
      <c r="J36" s="48"/>
    </row>
    <row r="37" spans="1:11" ht="42.75" x14ac:dyDescent="0.25">
      <c r="A37" s="49">
        <v>5</v>
      </c>
      <c r="B37" s="29" t="s">
        <v>32</v>
      </c>
      <c r="C37" s="29" t="s">
        <v>33</v>
      </c>
      <c r="D37" s="30" t="s">
        <v>183</v>
      </c>
      <c r="E37" s="28" t="s">
        <v>180</v>
      </c>
      <c r="F37" s="31" t="s">
        <v>12</v>
      </c>
      <c r="G37" s="32">
        <f>G38+G39+G40+G41</f>
        <v>10</v>
      </c>
      <c r="H37" s="32">
        <f t="shared" ref="H37:I37" si="6">H38+H39+H40+H41</f>
        <v>5</v>
      </c>
      <c r="I37" s="32">
        <f t="shared" si="6"/>
        <v>5</v>
      </c>
      <c r="J37" s="29" t="s">
        <v>34</v>
      </c>
    </row>
    <row r="38" spans="1:11" ht="28.5" x14ac:dyDescent="0.25">
      <c r="A38" s="50"/>
      <c r="B38" s="34"/>
      <c r="C38" s="34"/>
      <c r="D38" s="35"/>
      <c r="E38" s="33"/>
      <c r="F38" s="31" t="s">
        <v>14</v>
      </c>
      <c r="G38" s="32">
        <f>H38+I38</f>
        <v>0</v>
      </c>
      <c r="H38" s="43">
        <v>0</v>
      </c>
      <c r="I38" s="43">
        <v>0</v>
      </c>
      <c r="J38" s="34"/>
    </row>
    <row r="39" spans="1:11" ht="28.5" x14ac:dyDescent="0.25">
      <c r="A39" s="50"/>
      <c r="B39" s="34"/>
      <c r="C39" s="34"/>
      <c r="D39" s="35"/>
      <c r="E39" s="33"/>
      <c r="F39" s="31" t="s">
        <v>15</v>
      </c>
      <c r="G39" s="32">
        <f t="shared" ref="G39:G41" si="7">H39+I39</f>
        <v>0</v>
      </c>
      <c r="H39" s="43">
        <v>0</v>
      </c>
      <c r="I39" s="43">
        <v>0</v>
      </c>
      <c r="J39" s="34"/>
    </row>
    <row r="40" spans="1:11" ht="28.5" x14ac:dyDescent="0.25">
      <c r="A40" s="50"/>
      <c r="B40" s="34"/>
      <c r="C40" s="34"/>
      <c r="D40" s="35"/>
      <c r="E40" s="33"/>
      <c r="F40" s="31" t="s">
        <v>16</v>
      </c>
      <c r="G40" s="32">
        <f t="shared" si="7"/>
        <v>0</v>
      </c>
      <c r="H40" s="43">
        <v>0</v>
      </c>
      <c r="I40" s="43">
        <v>0</v>
      </c>
      <c r="J40" s="34"/>
    </row>
    <row r="41" spans="1:11" ht="28.5" x14ac:dyDescent="0.25">
      <c r="A41" s="51"/>
      <c r="B41" s="38"/>
      <c r="C41" s="38"/>
      <c r="D41" s="39"/>
      <c r="E41" s="40"/>
      <c r="F41" s="31" t="s">
        <v>18</v>
      </c>
      <c r="G41" s="32">
        <f t="shared" si="7"/>
        <v>10</v>
      </c>
      <c r="H41" s="41">
        <v>5</v>
      </c>
      <c r="I41" s="41">
        <v>5</v>
      </c>
      <c r="J41" s="38"/>
    </row>
    <row r="42" spans="1:11" ht="42.75" x14ac:dyDescent="0.25">
      <c r="A42" s="46">
        <v>6</v>
      </c>
      <c r="B42" s="13"/>
      <c r="C42" s="29" t="s">
        <v>35</v>
      </c>
      <c r="D42" s="28" t="s">
        <v>182</v>
      </c>
      <c r="E42" s="28" t="s">
        <v>180</v>
      </c>
      <c r="F42" s="31" t="s">
        <v>12</v>
      </c>
      <c r="G42" s="32">
        <f>G43+G44+G45+G46</f>
        <v>10000</v>
      </c>
      <c r="H42" s="32">
        <f t="shared" ref="H42:I42" si="8">H43+H44+H45+H46</f>
        <v>5000</v>
      </c>
      <c r="I42" s="32">
        <f t="shared" si="8"/>
        <v>5000</v>
      </c>
      <c r="J42" s="29" t="s">
        <v>36</v>
      </c>
    </row>
    <row r="43" spans="1:11" ht="28.5" x14ac:dyDescent="0.25">
      <c r="A43" s="47"/>
      <c r="B43" s="14"/>
      <c r="C43" s="34"/>
      <c r="D43" s="33"/>
      <c r="E43" s="33"/>
      <c r="F43" s="31" t="s">
        <v>14</v>
      </c>
      <c r="G43" s="32">
        <f>H43+I43</f>
        <v>0</v>
      </c>
      <c r="H43" s="43">
        <v>0</v>
      </c>
      <c r="I43" s="43">
        <v>0</v>
      </c>
      <c r="J43" s="34"/>
    </row>
    <row r="44" spans="1:11" ht="29.25" thickBot="1" x14ac:dyDescent="0.3">
      <c r="A44" s="47"/>
      <c r="B44" s="14"/>
      <c r="C44" s="34"/>
      <c r="D44" s="33"/>
      <c r="E44" s="33"/>
      <c r="F44" s="31" t="s">
        <v>15</v>
      </c>
      <c r="G44" s="32">
        <f t="shared" ref="G44:G46" si="9">H44+I44</f>
        <v>0</v>
      </c>
      <c r="H44" s="43">
        <v>0</v>
      </c>
      <c r="I44" s="43">
        <v>0</v>
      </c>
      <c r="J44" s="34"/>
    </row>
    <row r="45" spans="1:11" ht="29.25" thickBot="1" x14ac:dyDescent="0.3">
      <c r="A45" s="47"/>
      <c r="B45" s="14"/>
      <c r="C45" s="34"/>
      <c r="D45" s="33"/>
      <c r="E45" s="33"/>
      <c r="F45" s="31" t="s">
        <v>16</v>
      </c>
      <c r="G45" s="32">
        <f t="shared" si="9"/>
        <v>10000</v>
      </c>
      <c r="H45" s="43">
        <v>5000</v>
      </c>
      <c r="I45" s="54">
        <v>5000</v>
      </c>
      <c r="J45" s="34"/>
    </row>
    <row r="46" spans="1:11" ht="29.25" thickBot="1" x14ac:dyDescent="0.3">
      <c r="A46" s="48"/>
      <c r="B46" s="15"/>
      <c r="C46" s="38"/>
      <c r="D46" s="40"/>
      <c r="E46" s="40"/>
      <c r="F46" s="31" t="s">
        <v>18</v>
      </c>
      <c r="G46" s="32">
        <f t="shared" si="9"/>
        <v>0</v>
      </c>
      <c r="H46" s="43">
        <v>0</v>
      </c>
      <c r="I46" s="43">
        <v>0</v>
      </c>
      <c r="J46" s="38"/>
    </row>
    <row r="47" spans="1:11" ht="36.75" customHeight="1" thickBot="1" x14ac:dyDescent="0.3">
      <c r="A47" s="55" t="s">
        <v>37</v>
      </c>
      <c r="B47" s="56"/>
      <c r="C47" s="56"/>
      <c r="D47" s="56"/>
      <c r="E47" s="57"/>
      <c r="F47" s="58" t="s">
        <v>12</v>
      </c>
      <c r="G47" s="59">
        <f>G7+G12+G17+G22+G27+G32+G37+G42</f>
        <v>10260</v>
      </c>
      <c r="H47" s="59">
        <f t="shared" ref="H47:I47" si="10">H7+H12+H17+H22+H27+H32+H37+H42</f>
        <v>5130</v>
      </c>
      <c r="I47" s="59">
        <f t="shared" si="10"/>
        <v>5130</v>
      </c>
      <c r="J47" s="60"/>
    </row>
    <row r="48" spans="1:11" ht="29.25" thickBot="1" x14ac:dyDescent="0.3">
      <c r="A48" s="61"/>
      <c r="B48" s="62"/>
      <c r="C48" s="62"/>
      <c r="D48" s="62"/>
      <c r="E48" s="63"/>
      <c r="F48" s="58" t="s">
        <v>14</v>
      </c>
      <c r="G48" s="59">
        <f t="shared" ref="G48:I48" si="11">G8+G13+G18+G23+G28+G33+G38+G43</f>
        <v>0</v>
      </c>
      <c r="H48" s="59">
        <f t="shared" si="11"/>
        <v>0</v>
      </c>
      <c r="I48" s="59">
        <f t="shared" si="11"/>
        <v>0</v>
      </c>
      <c r="J48" s="64"/>
    </row>
    <row r="49" spans="1:10" ht="29.25" thickBot="1" x14ac:dyDescent="0.3">
      <c r="A49" s="61"/>
      <c r="B49" s="62"/>
      <c r="C49" s="62"/>
      <c r="D49" s="62"/>
      <c r="E49" s="63"/>
      <c r="F49" s="58" t="s">
        <v>15</v>
      </c>
      <c r="G49" s="59">
        <f t="shared" ref="G49:I49" si="12">G9+G14+G19+G24+G29+G34+G39+G44</f>
        <v>0</v>
      </c>
      <c r="H49" s="59">
        <f t="shared" si="12"/>
        <v>0</v>
      </c>
      <c r="I49" s="59">
        <f t="shared" si="12"/>
        <v>0</v>
      </c>
      <c r="J49" s="64"/>
    </row>
    <row r="50" spans="1:10" ht="28.5" x14ac:dyDescent="0.25">
      <c r="A50" s="61"/>
      <c r="B50" s="62"/>
      <c r="C50" s="62"/>
      <c r="D50" s="62"/>
      <c r="E50" s="63"/>
      <c r="F50" s="58" t="s">
        <v>16</v>
      </c>
      <c r="G50" s="59">
        <f>H50+I50</f>
        <v>10000</v>
      </c>
      <c r="H50" s="59">
        <f t="shared" ref="H50:I50" si="13">H10+H15+H20+H25+H30+H35+H40+H45</f>
        <v>5000</v>
      </c>
      <c r="I50" s="59">
        <f t="shared" si="13"/>
        <v>5000</v>
      </c>
      <c r="J50" s="64"/>
    </row>
    <row r="51" spans="1:10" ht="29.25" thickBot="1" x14ac:dyDescent="0.3">
      <c r="A51" s="65"/>
      <c r="B51" s="66"/>
      <c r="C51" s="66"/>
      <c r="D51" s="66"/>
      <c r="E51" s="67"/>
      <c r="F51" s="58" t="s">
        <v>18</v>
      </c>
      <c r="G51" s="59">
        <f>H51+I51</f>
        <v>260</v>
      </c>
      <c r="H51" s="59">
        <f t="shared" ref="H51:I51" si="14">H11+H16+H21+H26+H31+H36+H41+H46</f>
        <v>130</v>
      </c>
      <c r="I51" s="59">
        <f t="shared" si="14"/>
        <v>130</v>
      </c>
      <c r="J51" s="68"/>
    </row>
    <row r="52" spans="1:10" ht="28.5" customHeight="1" thickBot="1" x14ac:dyDescent="0.3">
      <c r="A52" s="23" t="s">
        <v>38</v>
      </c>
      <c r="B52" s="24"/>
      <c r="C52" s="24"/>
      <c r="D52" s="24"/>
      <c r="E52" s="24"/>
      <c r="F52" s="24"/>
      <c r="G52" s="24"/>
      <c r="H52" s="24"/>
      <c r="I52" s="24"/>
      <c r="J52" s="178"/>
    </row>
    <row r="53" spans="1:10" ht="47.45" customHeight="1" thickBot="1" x14ac:dyDescent="0.3">
      <c r="A53" s="49">
        <v>1</v>
      </c>
      <c r="B53" s="29" t="s">
        <v>39</v>
      </c>
      <c r="C53" s="46" t="s">
        <v>40</v>
      </c>
      <c r="D53" s="30" t="s">
        <v>183</v>
      </c>
      <c r="E53" s="28" t="s">
        <v>180</v>
      </c>
      <c r="F53" s="31" t="s">
        <v>12</v>
      </c>
      <c r="G53" s="32">
        <f>G54+G55+G57</f>
        <v>75.599999999999994</v>
      </c>
      <c r="H53" s="32">
        <f t="shared" ref="H53:I53" si="15">H54+H55+H57</f>
        <v>30</v>
      </c>
      <c r="I53" s="32">
        <f t="shared" si="15"/>
        <v>45.6</v>
      </c>
      <c r="J53" s="29" t="s">
        <v>41</v>
      </c>
    </row>
    <row r="54" spans="1:10" ht="42.6" customHeight="1" x14ac:dyDescent="0.25">
      <c r="A54" s="50"/>
      <c r="B54" s="34"/>
      <c r="C54" s="47"/>
      <c r="D54" s="35"/>
      <c r="E54" s="33"/>
      <c r="F54" s="31" t="s">
        <v>14</v>
      </c>
      <c r="G54" s="32">
        <f>H54+I54</f>
        <v>0</v>
      </c>
      <c r="H54" s="43">
        <v>0</v>
      </c>
      <c r="I54" s="43">
        <v>0</v>
      </c>
      <c r="J54" s="34"/>
    </row>
    <row r="55" spans="1:10" ht="28.5" x14ac:dyDescent="0.25">
      <c r="A55" s="50"/>
      <c r="B55" s="34"/>
      <c r="C55" s="47"/>
      <c r="D55" s="35"/>
      <c r="E55" s="33"/>
      <c r="F55" s="31" t="s">
        <v>15</v>
      </c>
      <c r="G55" s="32">
        <f>H55+I55</f>
        <v>0</v>
      </c>
      <c r="H55" s="43">
        <v>0</v>
      </c>
      <c r="I55" s="43">
        <v>0</v>
      </c>
      <c r="J55" s="34"/>
    </row>
    <row r="56" spans="1:10" ht="28.5" x14ac:dyDescent="0.25">
      <c r="A56" s="50"/>
      <c r="B56" s="34"/>
      <c r="C56" s="47"/>
      <c r="D56" s="35"/>
      <c r="E56" s="33"/>
      <c r="F56" s="31" t="s">
        <v>16</v>
      </c>
      <c r="G56" s="36" t="s">
        <v>17</v>
      </c>
      <c r="H56" s="37"/>
      <c r="I56" s="37"/>
      <c r="J56" s="34"/>
    </row>
    <row r="57" spans="1:10" ht="28.5" x14ac:dyDescent="0.25">
      <c r="A57" s="51"/>
      <c r="B57" s="38"/>
      <c r="C57" s="48"/>
      <c r="D57" s="39"/>
      <c r="E57" s="40"/>
      <c r="F57" s="31" t="s">
        <v>18</v>
      </c>
      <c r="G57" s="32">
        <f>H57+I57</f>
        <v>75.599999999999994</v>
      </c>
      <c r="H57" s="41">
        <v>30</v>
      </c>
      <c r="I57" s="41">
        <v>45.6</v>
      </c>
      <c r="J57" s="38"/>
    </row>
    <row r="58" spans="1:10" ht="42.75" x14ac:dyDescent="0.25">
      <c r="A58" s="49">
        <v>2</v>
      </c>
      <c r="B58" s="29" t="s">
        <v>42</v>
      </c>
      <c r="C58" s="46" t="s">
        <v>43</v>
      </c>
      <c r="D58" s="30" t="s">
        <v>183</v>
      </c>
      <c r="E58" s="28" t="s">
        <v>180</v>
      </c>
      <c r="F58" s="31" t="s">
        <v>12</v>
      </c>
      <c r="G58" s="32">
        <f>G59+G60+G62</f>
        <v>40</v>
      </c>
      <c r="H58" s="32">
        <f t="shared" ref="H58:I58" si="16">H59+H60+H62</f>
        <v>20</v>
      </c>
      <c r="I58" s="32">
        <f t="shared" si="16"/>
        <v>20</v>
      </c>
      <c r="J58" s="29" t="s">
        <v>44</v>
      </c>
    </row>
    <row r="59" spans="1:10" ht="28.5" x14ac:dyDescent="0.25">
      <c r="A59" s="50"/>
      <c r="B59" s="34"/>
      <c r="C59" s="47"/>
      <c r="D59" s="35"/>
      <c r="E59" s="33"/>
      <c r="F59" s="31" t="s">
        <v>14</v>
      </c>
      <c r="G59" s="32">
        <f>H59+I59</f>
        <v>0</v>
      </c>
      <c r="H59" s="43">
        <v>0</v>
      </c>
      <c r="I59" s="43">
        <v>0</v>
      </c>
      <c r="J59" s="34"/>
    </row>
    <row r="60" spans="1:10" ht="28.5" x14ac:dyDescent="0.25">
      <c r="A60" s="50"/>
      <c r="B60" s="34"/>
      <c r="C60" s="47"/>
      <c r="D60" s="35"/>
      <c r="E60" s="33"/>
      <c r="F60" s="31" t="s">
        <v>15</v>
      </c>
      <c r="G60" s="32">
        <f>H60+I60</f>
        <v>0</v>
      </c>
      <c r="H60" s="43">
        <v>0</v>
      </c>
      <c r="I60" s="43">
        <v>0</v>
      </c>
      <c r="J60" s="34"/>
    </row>
    <row r="61" spans="1:10" ht="45.75" customHeight="1" x14ac:dyDescent="0.25">
      <c r="A61" s="50"/>
      <c r="B61" s="34"/>
      <c r="C61" s="47"/>
      <c r="D61" s="35"/>
      <c r="E61" s="33"/>
      <c r="F61" s="31" t="s">
        <v>16</v>
      </c>
      <c r="G61" s="69" t="s">
        <v>17</v>
      </c>
      <c r="H61" s="70"/>
      <c r="I61" s="70"/>
      <c r="J61" s="34"/>
    </row>
    <row r="62" spans="1:10" ht="56.45" customHeight="1" x14ac:dyDescent="0.25">
      <c r="A62" s="51"/>
      <c r="B62" s="38"/>
      <c r="C62" s="48"/>
      <c r="D62" s="39"/>
      <c r="E62" s="40"/>
      <c r="F62" s="31" t="s">
        <v>18</v>
      </c>
      <c r="G62" s="71">
        <f>H62+I62</f>
        <v>40</v>
      </c>
      <c r="H62" s="72">
        <v>20</v>
      </c>
      <c r="I62" s="72">
        <v>20</v>
      </c>
      <c r="J62" s="73"/>
    </row>
    <row r="63" spans="1:10" ht="42.75" x14ac:dyDescent="0.25">
      <c r="A63" s="49">
        <v>3</v>
      </c>
      <c r="B63" s="29" t="s">
        <v>45</v>
      </c>
      <c r="C63" s="46" t="s">
        <v>46</v>
      </c>
      <c r="D63" s="30" t="s">
        <v>183</v>
      </c>
      <c r="E63" s="28" t="s">
        <v>180</v>
      </c>
      <c r="F63" s="31" t="s">
        <v>12</v>
      </c>
      <c r="G63" s="71">
        <f>G64+G65+G66+G67</f>
        <v>50</v>
      </c>
      <c r="H63" s="71">
        <f t="shared" ref="H63:I63" si="17">H64+H65+H66+H67</f>
        <v>25</v>
      </c>
      <c r="I63" s="71">
        <f t="shared" si="17"/>
        <v>25</v>
      </c>
      <c r="J63" s="74" t="s">
        <v>47</v>
      </c>
    </row>
    <row r="64" spans="1:10" ht="28.5" x14ac:dyDescent="0.25">
      <c r="A64" s="50"/>
      <c r="B64" s="34"/>
      <c r="C64" s="47"/>
      <c r="D64" s="35"/>
      <c r="E64" s="33"/>
      <c r="F64" s="31" t="s">
        <v>14</v>
      </c>
      <c r="G64" s="71">
        <f>H64+I64</f>
        <v>0</v>
      </c>
      <c r="H64" s="75">
        <v>0</v>
      </c>
      <c r="I64" s="75">
        <v>0</v>
      </c>
      <c r="J64" s="76"/>
    </row>
    <row r="65" spans="1:10" ht="42" customHeight="1" x14ac:dyDescent="0.25">
      <c r="A65" s="50"/>
      <c r="B65" s="34"/>
      <c r="C65" s="47"/>
      <c r="D65" s="35"/>
      <c r="E65" s="33"/>
      <c r="F65" s="31" t="s">
        <v>15</v>
      </c>
      <c r="G65" s="71">
        <f t="shared" ref="G65:G67" si="18">H65+I65</f>
        <v>0</v>
      </c>
      <c r="H65" s="75">
        <v>0</v>
      </c>
      <c r="I65" s="75">
        <v>0</v>
      </c>
      <c r="J65" s="76"/>
    </row>
    <row r="66" spans="1:10" ht="39.75" customHeight="1" x14ac:dyDescent="0.25">
      <c r="A66" s="50"/>
      <c r="B66" s="34"/>
      <c r="C66" s="47"/>
      <c r="D66" s="35"/>
      <c r="E66" s="33"/>
      <c r="F66" s="31" t="s">
        <v>16</v>
      </c>
      <c r="G66" s="71">
        <f t="shared" si="18"/>
        <v>0</v>
      </c>
      <c r="H66" s="75">
        <v>0</v>
      </c>
      <c r="I66" s="75">
        <v>0</v>
      </c>
      <c r="J66" s="76"/>
    </row>
    <row r="67" spans="1:10" ht="45.6" customHeight="1" x14ac:dyDescent="0.25">
      <c r="A67" s="51"/>
      <c r="B67" s="38"/>
      <c r="C67" s="48"/>
      <c r="D67" s="39"/>
      <c r="E67" s="40"/>
      <c r="F67" s="31" t="s">
        <v>18</v>
      </c>
      <c r="G67" s="71">
        <f t="shared" si="18"/>
        <v>50</v>
      </c>
      <c r="H67" s="72">
        <v>25</v>
      </c>
      <c r="I67" s="72">
        <v>25</v>
      </c>
      <c r="J67" s="77"/>
    </row>
    <row r="68" spans="1:10" ht="42.75" x14ac:dyDescent="0.25">
      <c r="A68" s="49">
        <v>4</v>
      </c>
      <c r="B68" s="29" t="s">
        <v>48</v>
      </c>
      <c r="C68" s="46" t="s">
        <v>184</v>
      </c>
      <c r="D68" s="30" t="s">
        <v>183</v>
      </c>
      <c r="E68" s="28" t="s">
        <v>180</v>
      </c>
      <c r="F68" s="31" t="s">
        <v>12</v>
      </c>
      <c r="G68" s="71">
        <f>G69+G70+G71+G72</f>
        <v>80</v>
      </c>
      <c r="H68" s="71">
        <f t="shared" ref="H68:I68" si="19">H69+H70+H71+H72</f>
        <v>40</v>
      </c>
      <c r="I68" s="71">
        <f t="shared" si="19"/>
        <v>40</v>
      </c>
      <c r="J68" s="74" t="s">
        <v>49</v>
      </c>
    </row>
    <row r="69" spans="1:10" ht="28.5" x14ac:dyDescent="0.25">
      <c r="A69" s="50"/>
      <c r="B69" s="34"/>
      <c r="C69" s="47"/>
      <c r="D69" s="35"/>
      <c r="E69" s="33"/>
      <c r="F69" s="31" t="s">
        <v>14</v>
      </c>
      <c r="G69" s="78">
        <f t="shared" ref="G69:G72" si="20">H69+I69</f>
        <v>0</v>
      </c>
      <c r="H69" s="79">
        <v>0</v>
      </c>
      <c r="I69" s="79">
        <v>0</v>
      </c>
      <c r="J69" s="76"/>
    </row>
    <row r="70" spans="1:10" ht="28.5" x14ac:dyDescent="0.25">
      <c r="A70" s="50"/>
      <c r="B70" s="34"/>
      <c r="C70" s="47"/>
      <c r="D70" s="35"/>
      <c r="E70" s="33"/>
      <c r="F70" s="31" t="s">
        <v>15</v>
      </c>
      <c r="G70" s="78">
        <f t="shared" si="20"/>
        <v>0</v>
      </c>
      <c r="H70" s="79">
        <v>0</v>
      </c>
      <c r="I70" s="79">
        <v>0</v>
      </c>
      <c r="J70" s="76"/>
    </row>
    <row r="71" spans="1:10" ht="28.5" x14ac:dyDescent="0.25">
      <c r="A71" s="50"/>
      <c r="B71" s="34"/>
      <c r="C71" s="47"/>
      <c r="D71" s="35"/>
      <c r="E71" s="33"/>
      <c r="F71" s="31" t="s">
        <v>16</v>
      </c>
      <c r="G71" s="78">
        <f t="shared" si="20"/>
        <v>0</v>
      </c>
      <c r="H71" s="80">
        <v>0</v>
      </c>
      <c r="I71" s="80">
        <v>0</v>
      </c>
      <c r="J71" s="76"/>
    </row>
    <row r="72" spans="1:10" ht="28.5" x14ac:dyDescent="0.25">
      <c r="A72" s="51"/>
      <c r="B72" s="38"/>
      <c r="C72" s="48"/>
      <c r="D72" s="39"/>
      <c r="E72" s="40"/>
      <c r="F72" s="31" t="s">
        <v>18</v>
      </c>
      <c r="G72" s="71">
        <f t="shared" si="20"/>
        <v>80</v>
      </c>
      <c r="H72" s="72">
        <v>40</v>
      </c>
      <c r="I72" s="72">
        <v>40</v>
      </c>
      <c r="J72" s="77"/>
    </row>
    <row r="73" spans="1:10" ht="42.75" x14ac:dyDescent="0.25">
      <c r="A73" s="55" t="s">
        <v>37</v>
      </c>
      <c r="B73" s="56"/>
      <c r="C73" s="56"/>
      <c r="D73" s="56"/>
      <c r="E73" s="57"/>
      <c r="F73" s="81" t="s">
        <v>12</v>
      </c>
      <c r="G73" s="82">
        <f>G53+G58+G63+G68</f>
        <v>245.6</v>
      </c>
      <c r="H73" s="82">
        <f t="shared" ref="H73:I73" si="21">H53+H58+H63+H68</f>
        <v>115</v>
      </c>
      <c r="I73" s="82">
        <f t="shared" si="21"/>
        <v>130.6</v>
      </c>
      <c r="J73" s="83"/>
    </row>
    <row r="74" spans="1:10" ht="28.5" x14ac:dyDescent="0.25">
      <c r="A74" s="61"/>
      <c r="B74" s="62"/>
      <c r="C74" s="62"/>
      <c r="D74" s="62"/>
      <c r="E74" s="63"/>
      <c r="F74" s="58" t="s">
        <v>14</v>
      </c>
      <c r="G74" s="82">
        <f>G54+G59+G64+G69</f>
        <v>0</v>
      </c>
      <c r="H74" s="82">
        <f t="shared" ref="H74:I77" si="22">H54+H59+H64+H69</f>
        <v>0</v>
      </c>
      <c r="I74" s="82">
        <f t="shared" si="22"/>
        <v>0</v>
      </c>
      <c r="J74" s="84"/>
    </row>
    <row r="75" spans="1:10" ht="28.5" x14ac:dyDescent="0.25">
      <c r="A75" s="61"/>
      <c r="B75" s="62"/>
      <c r="C75" s="62"/>
      <c r="D75" s="62"/>
      <c r="E75" s="63"/>
      <c r="F75" s="58" t="s">
        <v>15</v>
      </c>
      <c r="G75" s="82">
        <f>G55+G60+G65+G70</f>
        <v>0</v>
      </c>
      <c r="H75" s="82">
        <f t="shared" si="22"/>
        <v>0</v>
      </c>
      <c r="I75" s="82">
        <f t="shared" si="22"/>
        <v>0</v>
      </c>
      <c r="J75" s="84"/>
    </row>
    <row r="76" spans="1:10" ht="28.5" x14ac:dyDescent="0.25">
      <c r="A76" s="61"/>
      <c r="B76" s="62"/>
      <c r="C76" s="62"/>
      <c r="D76" s="62"/>
      <c r="E76" s="63"/>
      <c r="F76" s="58" t="s">
        <v>16</v>
      </c>
      <c r="G76" s="82">
        <f>H76+I76</f>
        <v>0</v>
      </c>
      <c r="H76" s="82">
        <f t="shared" si="22"/>
        <v>0</v>
      </c>
      <c r="I76" s="82">
        <f t="shared" si="22"/>
        <v>0</v>
      </c>
      <c r="J76" s="84"/>
    </row>
    <row r="77" spans="1:10" ht="29.25" thickBot="1" x14ac:dyDescent="0.3">
      <c r="A77" s="65"/>
      <c r="B77" s="66"/>
      <c r="C77" s="66"/>
      <c r="D77" s="66"/>
      <c r="E77" s="67"/>
      <c r="F77" s="58" t="s">
        <v>18</v>
      </c>
      <c r="G77" s="82">
        <f>G57+G62+G67+G72</f>
        <v>245.6</v>
      </c>
      <c r="H77" s="82">
        <f t="shared" si="22"/>
        <v>115</v>
      </c>
      <c r="I77" s="82">
        <f t="shared" si="22"/>
        <v>130.6</v>
      </c>
      <c r="J77" s="85"/>
    </row>
    <row r="78" spans="1:10" ht="33" customHeight="1" thickBot="1" x14ac:dyDescent="0.3">
      <c r="A78" s="26" t="s">
        <v>50</v>
      </c>
      <c r="B78" s="250"/>
      <c r="C78" s="250"/>
      <c r="D78" s="250"/>
      <c r="E78" s="250"/>
      <c r="F78" s="250"/>
      <c r="G78" s="250"/>
      <c r="H78" s="250"/>
      <c r="I78" s="250"/>
      <c r="J78" s="251"/>
    </row>
    <row r="79" spans="1:10" ht="43.5" thickBot="1" x14ac:dyDescent="0.3">
      <c r="A79" s="49">
        <v>1</v>
      </c>
      <c r="B79" s="29" t="s">
        <v>51</v>
      </c>
      <c r="C79" s="29" t="s">
        <v>52</v>
      </c>
      <c r="D79" s="28" t="s">
        <v>182</v>
      </c>
      <c r="E79" s="28" t="s">
        <v>180</v>
      </c>
      <c r="F79" s="31" t="s">
        <v>12</v>
      </c>
      <c r="G79" s="32">
        <f>G80+G81+G82+G83</f>
        <v>600</v>
      </c>
      <c r="H79" s="43">
        <f>H80+H81+H82+H83</f>
        <v>300</v>
      </c>
      <c r="I79" s="43">
        <f>I80+I81+I82+I83</f>
        <v>300</v>
      </c>
      <c r="J79" s="29" t="s">
        <v>53</v>
      </c>
    </row>
    <row r="80" spans="1:10" ht="28.5" x14ac:dyDescent="0.25">
      <c r="A80" s="50"/>
      <c r="B80" s="34"/>
      <c r="C80" s="34"/>
      <c r="D80" s="33"/>
      <c r="E80" s="33"/>
      <c r="F80" s="31" t="s">
        <v>14</v>
      </c>
      <c r="G80" s="32">
        <f>H80+I80</f>
        <v>0</v>
      </c>
      <c r="H80" s="43">
        <v>0</v>
      </c>
      <c r="I80" s="43">
        <v>0</v>
      </c>
      <c r="J80" s="34"/>
    </row>
    <row r="81" spans="1:10" ht="28.5" x14ac:dyDescent="0.25">
      <c r="A81" s="50"/>
      <c r="B81" s="34"/>
      <c r="C81" s="34"/>
      <c r="D81" s="33"/>
      <c r="E81" s="33"/>
      <c r="F81" s="31" t="s">
        <v>15</v>
      </c>
      <c r="G81" s="32">
        <f>H81+I81</f>
        <v>0</v>
      </c>
      <c r="H81" s="43">
        <v>0</v>
      </c>
      <c r="I81" s="43">
        <v>0</v>
      </c>
      <c r="J81" s="34"/>
    </row>
    <row r="82" spans="1:10" ht="28.5" x14ac:dyDescent="0.25">
      <c r="A82" s="50"/>
      <c r="B82" s="34"/>
      <c r="C82" s="34"/>
      <c r="D82" s="33"/>
      <c r="E82" s="33"/>
      <c r="F82" s="31" t="s">
        <v>16</v>
      </c>
      <c r="G82" s="32">
        <f>H82+I82</f>
        <v>0</v>
      </c>
      <c r="H82" s="43">
        <v>0</v>
      </c>
      <c r="I82" s="43">
        <v>0</v>
      </c>
      <c r="J82" s="34"/>
    </row>
    <row r="83" spans="1:10" ht="28.5" x14ac:dyDescent="0.25">
      <c r="A83" s="50"/>
      <c r="B83" s="34"/>
      <c r="C83" s="38"/>
      <c r="D83" s="40"/>
      <c r="E83" s="40"/>
      <c r="F83" s="31" t="s">
        <v>18</v>
      </c>
      <c r="G83" s="32">
        <f>H83+I83</f>
        <v>600</v>
      </c>
      <c r="H83" s="43">
        <v>300</v>
      </c>
      <c r="I83" s="43">
        <v>300</v>
      </c>
      <c r="J83" s="38"/>
    </row>
    <row r="84" spans="1:10" ht="42.75" x14ac:dyDescent="0.25">
      <c r="A84" s="50"/>
      <c r="B84" s="34"/>
      <c r="C84" s="29" t="s">
        <v>54</v>
      </c>
      <c r="D84" s="28" t="s">
        <v>183</v>
      </c>
      <c r="E84" s="28" t="s">
        <v>180</v>
      </c>
      <c r="F84" s="31" t="s">
        <v>12</v>
      </c>
      <c r="G84" s="32">
        <f>G85+G86+G88</f>
        <v>0</v>
      </c>
      <c r="H84" s="43">
        <f>H85+H86+H88</f>
        <v>0</v>
      </c>
      <c r="I84" s="43">
        <f>I85+I86+I88</f>
        <v>0</v>
      </c>
      <c r="J84" s="29" t="s">
        <v>55</v>
      </c>
    </row>
    <row r="85" spans="1:10" ht="28.5" x14ac:dyDescent="0.25">
      <c r="A85" s="50"/>
      <c r="B85" s="34"/>
      <c r="C85" s="34"/>
      <c r="D85" s="33"/>
      <c r="E85" s="33"/>
      <c r="F85" s="31" t="s">
        <v>14</v>
      </c>
      <c r="G85" s="32">
        <f>H85+I85</f>
        <v>0</v>
      </c>
      <c r="H85" s="43">
        <v>0</v>
      </c>
      <c r="I85" s="43">
        <v>0</v>
      </c>
      <c r="J85" s="34"/>
    </row>
    <row r="86" spans="1:10" ht="28.5" x14ac:dyDescent="0.25">
      <c r="A86" s="50"/>
      <c r="B86" s="34"/>
      <c r="C86" s="34"/>
      <c r="D86" s="33"/>
      <c r="E86" s="33"/>
      <c r="F86" s="31" t="s">
        <v>15</v>
      </c>
      <c r="G86" s="32">
        <f>H86+I86</f>
        <v>0</v>
      </c>
      <c r="H86" s="43">
        <v>0</v>
      </c>
      <c r="I86" s="43">
        <v>0</v>
      </c>
      <c r="J86" s="34"/>
    </row>
    <row r="87" spans="1:10" ht="28.5" x14ac:dyDescent="0.25">
      <c r="A87" s="50"/>
      <c r="B87" s="34"/>
      <c r="C87" s="34"/>
      <c r="D87" s="33"/>
      <c r="E87" s="33"/>
      <c r="F87" s="31" t="s">
        <v>16</v>
      </c>
      <c r="G87" s="86" t="s">
        <v>17</v>
      </c>
      <c r="H87" s="87"/>
      <c r="I87" s="87"/>
      <c r="J87" s="34"/>
    </row>
    <row r="88" spans="1:10" ht="28.5" x14ac:dyDescent="0.25">
      <c r="A88" s="50"/>
      <c r="B88" s="34"/>
      <c r="C88" s="38"/>
      <c r="D88" s="40"/>
      <c r="E88" s="40"/>
      <c r="F88" s="31" t="s">
        <v>18</v>
      </c>
      <c r="G88" s="32">
        <f>H88+I88</f>
        <v>0</v>
      </c>
      <c r="H88" s="43">
        <v>0</v>
      </c>
      <c r="I88" s="43">
        <v>0</v>
      </c>
      <c r="J88" s="38"/>
    </row>
    <row r="89" spans="1:10" ht="42.75" x14ac:dyDescent="0.25">
      <c r="A89" s="50"/>
      <c r="B89" s="34"/>
      <c r="C89" s="29" t="s">
        <v>56</v>
      </c>
      <c r="D89" s="28" t="s">
        <v>183</v>
      </c>
      <c r="E89" s="28" t="s">
        <v>180</v>
      </c>
      <c r="F89" s="31" t="s">
        <v>12</v>
      </c>
      <c r="G89" s="32">
        <f>G90+G91+G93</f>
        <v>0</v>
      </c>
      <c r="H89" s="43">
        <f>H90+H91+H93</f>
        <v>0</v>
      </c>
      <c r="I89" s="43">
        <f>I90+I91+I93</f>
        <v>0</v>
      </c>
      <c r="J89" s="29" t="s">
        <v>57</v>
      </c>
    </row>
    <row r="90" spans="1:10" ht="28.5" x14ac:dyDescent="0.25">
      <c r="A90" s="50"/>
      <c r="B90" s="34"/>
      <c r="C90" s="34"/>
      <c r="D90" s="33"/>
      <c r="E90" s="33"/>
      <c r="F90" s="31" t="s">
        <v>14</v>
      </c>
      <c r="G90" s="32">
        <f>H90+I90</f>
        <v>0</v>
      </c>
      <c r="H90" s="43">
        <v>0</v>
      </c>
      <c r="I90" s="43">
        <v>0</v>
      </c>
      <c r="J90" s="34"/>
    </row>
    <row r="91" spans="1:10" ht="28.5" x14ac:dyDescent="0.25">
      <c r="A91" s="50"/>
      <c r="B91" s="34"/>
      <c r="C91" s="34"/>
      <c r="D91" s="33"/>
      <c r="E91" s="33"/>
      <c r="F91" s="31" t="s">
        <v>15</v>
      </c>
      <c r="G91" s="32">
        <f>H91+I91</f>
        <v>0</v>
      </c>
      <c r="H91" s="43">
        <v>0</v>
      </c>
      <c r="I91" s="43">
        <v>0</v>
      </c>
      <c r="J91" s="34"/>
    </row>
    <row r="92" spans="1:10" ht="28.5" x14ac:dyDescent="0.25">
      <c r="A92" s="50"/>
      <c r="B92" s="34"/>
      <c r="C92" s="34"/>
      <c r="D92" s="33"/>
      <c r="E92" s="33"/>
      <c r="F92" s="31" t="s">
        <v>16</v>
      </c>
      <c r="G92" s="36" t="s">
        <v>17</v>
      </c>
      <c r="H92" s="37"/>
      <c r="I92" s="37"/>
      <c r="J92" s="34"/>
    </row>
    <row r="93" spans="1:10" ht="28.5" x14ac:dyDescent="0.25">
      <c r="A93" s="50"/>
      <c r="B93" s="34"/>
      <c r="C93" s="38"/>
      <c r="D93" s="40"/>
      <c r="E93" s="40"/>
      <c r="F93" s="31" t="s">
        <v>18</v>
      </c>
      <c r="G93" s="32">
        <f>H93+I93</f>
        <v>0</v>
      </c>
      <c r="H93" s="43">
        <v>0</v>
      </c>
      <c r="I93" s="43">
        <v>0</v>
      </c>
      <c r="J93" s="38"/>
    </row>
    <row r="94" spans="1:10" ht="42.75" x14ac:dyDescent="0.25">
      <c r="A94" s="50"/>
      <c r="B94" s="34"/>
      <c r="C94" s="29" t="s">
        <v>58</v>
      </c>
      <c r="D94" s="28" t="s">
        <v>183</v>
      </c>
      <c r="E94" s="28" t="s">
        <v>180</v>
      </c>
      <c r="F94" s="31" t="s">
        <v>12</v>
      </c>
      <c r="G94" s="32">
        <f>G95+G96+G97+G98</f>
        <v>1000</v>
      </c>
      <c r="H94" s="32">
        <f>H95+H96+H97+H98</f>
        <v>500</v>
      </c>
      <c r="I94" s="32">
        <f>I95+I96+I97+I98</f>
        <v>500</v>
      </c>
      <c r="J94" s="29" t="s">
        <v>59</v>
      </c>
    </row>
    <row r="95" spans="1:10" ht="28.5" x14ac:dyDescent="0.25">
      <c r="A95" s="50"/>
      <c r="B95" s="34"/>
      <c r="C95" s="34"/>
      <c r="D95" s="33"/>
      <c r="E95" s="33"/>
      <c r="F95" s="31" t="s">
        <v>14</v>
      </c>
      <c r="G95" s="32">
        <f>H95+I95</f>
        <v>0</v>
      </c>
      <c r="H95" s="43">
        <v>0</v>
      </c>
      <c r="I95" s="43">
        <v>0</v>
      </c>
      <c r="J95" s="34"/>
    </row>
    <row r="96" spans="1:10" ht="28.5" x14ac:dyDescent="0.25">
      <c r="A96" s="50"/>
      <c r="B96" s="34"/>
      <c r="C96" s="34"/>
      <c r="D96" s="33"/>
      <c r="E96" s="33"/>
      <c r="F96" s="31" t="s">
        <v>15</v>
      </c>
      <c r="G96" s="32">
        <f>H96+I96</f>
        <v>0</v>
      </c>
      <c r="H96" s="43">
        <v>0</v>
      </c>
      <c r="I96" s="43">
        <v>0</v>
      </c>
      <c r="J96" s="34"/>
    </row>
    <row r="97" spans="1:10" ht="28.5" x14ac:dyDescent="0.25">
      <c r="A97" s="50"/>
      <c r="B97" s="34"/>
      <c r="C97" s="34"/>
      <c r="D97" s="33"/>
      <c r="E97" s="33"/>
      <c r="F97" s="31" t="s">
        <v>16</v>
      </c>
      <c r="G97" s="32">
        <f>H97+I97</f>
        <v>0</v>
      </c>
      <c r="H97" s="43">
        <v>0</v>
      </c>
      <c r="I97" s="43">
        <v>0</v>
      </c>
      <c r="J97" s="34"/>
    </row>
    <row r="98" spans="1:10" ht="28.5" x14ac:dyDescent="0.25">
      <c r="A98" s="50"/>
      <c r="B98" s="34"/>
      <c r="C98" s="38"/>
      <c r="D98" s="40"/>
      <c r="E98" s="40"/>
      <c r="F98" s="31" t="s">
        <v>18</v>
      </c>
      <c r="G98" s="32">
        <f>H98+I98</f>
        <v>1000</v>
      </c>
      <c r="H98" s="43">
        <v>500</v>
      </c>
      <c r="I98" s="43">
        <v>500</v>
      </c>
      <c r="J98" s="38"/>
    </row>
    <row r="99" spans="1:10" ht="42.75" x14ac:dyDescent="0.25">
      <c r="A99" s="50"/>
      <c r="B99" s="34"/>
      <c r="C99" s="29" t="s">
        <v>60</v>
      </c>
      <c r="D99" s="30" t="s">
        <v>183</v>
      </c>
      <c r="E99" s="28" t="s">
        <v>180</v>
      </c>
      <c r="F99" s="31" t="s">
        <v>12</v>
      </c>
      <c r="G99" s="32">
        <f>G100+G101+G102+G103</f>
        <v>0</v>
      </c>
      <c r="H99" s="43">
        <f>H100+H101+H102+H103</f>
        <v>0</v>
      </c>
      <c r="I99" s="43">
        <f>I100+I101+I102+I103</f>
        <v>0</v>
      </c>
      <c r="J99" s="29" t="s">
        <v>61</v>
      </c>
    </row>
    <row r="100" spans="1:10" ht="28.5" x14ac:dyDescent="0.25">
      <c r="A100" s="50"/>
      <c r="B100" s="34"/>
      <c r="C100" s="34"/>
      <c r="D100" s="35"/>
      <c r="E100" s="33"/>
      <c r="F100" s="31" t="s">
        <v>14</v>
      </c>
      <c r="G100" s="32">
        <f>H100+I100</f>
        <v>0</v>
      </c>
      <c r="H100" s="43">
        <v>0</v>
      </c>
      <c r="I100" s="43">
        <v>0</v>
      </c>
      <c r="J100" s="34"/>
    </row>
    <row r="101" spans="1:10" ht="28.5" x14ac:dyDescent="0.25">
      <c r="A101" s="50"/>
      <c r="B101" s="34"/>
      <c r="C101" s="34"/>
      <c r="D101" s="35"/>
      <c r="E101" s="33"/>
      <c r="F101" s="31" t="s">
        <v>15</v>
      </c>
      <c r="G101" s="32">
        <f>H101+I101</f>
        <v>0</v>
      </c>
      <c r="H101" s="43">
        <v>0</v>
      </c>
      <c r="I101" s="43">
        <v>0</v>
      </c>
      <c r="J101" s="34"/>
    </row>
    <row r="102" spans="1:10" ht="28.5" x14ac:dyDescent="0.25">
      <c r="A102" s="50"/>
      <c r="B102" s="34"/>
      <c r="C102" s="34"/>
      <c r="D102" s="35"/>
      <c r="E102" s="33"/>
      <c r="F102" s="31" t="s">
        <v>16</v>
      </c>
      <c r="G102" s="32">
        <f>H102+I102</f>
        <v>0</v>
      </c>
      <c r="H102" s="43">
        <v>0</v>
      </c>
      <c r="I102" s="43">
        <v>0</v>
      </c>
      <c r="J102" s="34"/>
    </row>
    <row r="103" spans="1:10" ht="28.5" x14ac:dyDescent="0.25">
      <c r="A103" s="50"/>
      <c r="B103" s="34"/>
      <c r="C103" s="38"/>
      <c r="D103" s="39"/>
      <c r="E103" s="40"/>
      <c r="F103" s="31" t="s">
        <v>18</v>
      </c>
      <c r="G103" s="32">
        <f>H103+I103</f>
        <v>0</v>
      </c>
      <c r="H103" s="43">
        <v>0</v>
      </c>
      <c r="I103" s="43">
        <v>0</v>
      </c>
      <c r="J103" s="38"/>
    </row>
    <row r="104" spans="1:10" ht="42.75" x14ac:dyDescent="0.25">
      <c r="A104" s="50"/>
      <c r="B104" s="34"/>
      <c r="C104" s="29" t="s">
        <v>62</v>
      </c>
      <c r="D104" s="30" t="s">
        <v>183</v>
      </c>
      <c r="E104" s="28" t="s">
        <v>180</v>
      </c>
      <c r="F104" s="31" t="s">
        <v>12</v>
      </c>
      <c r="G104" s="32">
        <f>G105+G106+G107+G108</f>
        <v>200</v>
      </c>
      <c r="H104" s="43">
        <f>H105+H106+H107+H108</f>
        <v>100</v>
      </c>
      <c r="I104" s="43">
        <f>I105+I106+I107+I108</f>
        <v>100</v>
      </c>
      <c r="J104" s="42"/>
    </row>
    <row r="105" spans="1:10" ht="28.5" x14ac:dyDescent="0.25">
      <c r="A105" s="50"/>
      <c r="B105" s="34"/>
      <c r="C105" s="34"/>
      <c r="D105" s="35"/>
      <c r="E105" s="33"/>
      <c r="F105" s="31" t="s">
        <v>14</v>
      </c>
      <c r="G105" s="32">
        <f>H105+I105</f>
        <v>0</v>
      </c>
      <c r="H105" s="43">
        <v>0</v>
      </c>
      <c r="I105" s="43">
        <v>0</v>
      </c>
      <c r="J105" s="44"/>
    </row>
    <row r="106" spans="1:10" ht="28.5" x14ac:dyDescent="0.25">
      <c r="A106" s="50"/>
      <c r="B106" s="34"/>
      <c r="C106" s="34"/>
      <c r="D106" s="35"/>
      <c r="E106" s="33"/>
      <c r="F106" s="31" t="s">
        <v>15</v>
      </c>
      <c r="G106" s="32">
        <f>H106+I106</f>
        <v>0</v>
      </c>
      <c r="H106" s="43">
        <v>0</v>
      </c>
      <c r="I106" s="43">
        <v>0</v>
      </c>
      <c r="J106" s="44"/>
    </row>
    <row r="107" spans="1:10" ht="28.5" x14ac:dyDescent="0.25">
      <c r="A107" s="50"/>
      <c r="B107" s="34"/>
      <c r="C107" s="34"/>
      <c r="D107" s="35"/>
      <c r="E107" s="33"/>
      <c r="F107" s="31" t="s">
        <v>16</v>
      </c>
      <c r="G107" s="32">
        <f>H107+I107</f>
        <v>0</v>
      </c>
      <c r="H107" s="43">
        <v>0</v>
      </c>
      <c r="I107" s="43">
        <v>0</v>
      </c>
      <c r="J107" s="44"/>
    </row>
    <row r="108" spans="1:10" ht="28.5" x14ac:dyDescent="0.25">
      <c r="A108" s="51"/>
      <c r="B108" s="38"/>
      <c r="C108" s="38"/>
      <c r="D108" s="39"/>
      <c r="E108" s="40"/>
      <c r="F108" s="31" t="s">
        <v>18</v>
      </c>
      <c r="G108" s="32">
        <f>H108+I108</f>
        <v>200</v>
      </c>
      <c r="H108" s="43">
        <v>100</v>
      </c>
      <c r="I108" s="43">
        <v>100</v>
      </c>
      <c r="J108" s="45"/>
    </row>
    <row r="109" spans="1:10" ht="31.9" customHeight="1" x14ac:dyDescent="0.25">
      <c r="A109" s="88" t="s">
        <v>37</v>
      </c>
      <c r="B109" s="89"/>
      <c r="C109" s="89"/>
      <c r="D109" s="89"/>
      <c r="E109" s="90"/>
      <c r="F109" s="58" t="s">
        <v>12</v>
      </c>
      <c r="G109" s="91">
        <f>G79+G84+G89+G94+G99+G104</f>
        <v>1800</v>
      </c>
      <c r="H109" s="91">
        <f t="shared" ref="H109:I109" si="23">H79+H84+H89+H94+H99+H104</f>
        <v>900</v>
      </c>
      <c r="I109" s="91">
        <f t="shared" si="23"/>
        <v>900</v>
      </c>
      <c r="J109" s="60"/>
    </row>
    <row r="110" spans="1:10" ht="28.5" x14ac:dyDescent="0.25">
      <c r="A110" s="92"/>
      <c r="B110" s="93"/>
      <c r="C110" s="93"/>
      <c r="D110" s="93"/>
      <c r="E110" s="94"/>
      <c r="F110" s="58" t="s">
        <v>14</v>
      </c>
      <c r="G110" s="91">
        <f>G80+G85+G90+G95+G100+G105</f>
        <v>0</v>
      </c>
      <c r="H110" s="91">
        <f t="shared" ref="H110:I110" si="24">H80+H85+H90+H95+H100+H105</f>
        <v>0</v>
      </c>
      <c r="I110" s="91">
        <f t="shared" si="24"/>
        <v>0</v>
      </c>
      <c r="J110" s="64"/>
    </row>
    <row r="111" spans="1:10" ht="28.5" x14ac:dyDescent="0.25">
      <c r="A111" s="92"/>
      <c r="B111" s="93"/>
      <c r="C111" s="93"/>
      <c r="D111" s="93"/>
      <c r="E111" s="94"/>
      <c r="F111" s="58" t="s">
        <v>15</v>
      </c>
      <c r="G111" s="91">
        <f t="shared" ref="G111:I111" si="25">G81+G86+G91+G96+G101+G106</f>
        <v>0</v>
      </c>
      <c r="H111" s="91">
        <f t="shared" si="25"/>
        <v>0</v>
      </c>
      <c r="I111" s="91">
        <f t="shared" si="25"/>
        <v>0</v>
      </c>
      <c r="J111" s="64"/>
    </row>
    <row r="112" spans="1:10" ht="28.5" x14ac:dyDescent="0.25">
      <c r="A112" s="92"/>
      <c r="B112" s="93"/>
      <c r="C112" s="93"/>
      <c r="D112" s="93"/>
      <c r="E112" s="94"/>
      <c r="F112" s="58" t="s">
        <v>16</v>
      </c>
      <c r="G112" s="91">
        <f>H112+I112</f>
        <v>0</v>
      </c>
      <c r="H112" s="91">
        <f>H82+H87+H92+H97+H102+H107</f>
        <v>0</v>
      </c>
      <c r="I112" s="91">
        <f t="shared" ref="I112" si="26">I82+I87+I92+I97+I102+I107</f>
        <v>0</v>
      </c>
      <c r="J112" s="64"/>
    </row>
    <row r="113" spans="1:12" ht="29.25" thickBot="1" x14ac:dyDescent="0.3">
      <c r="A113" s="95"/>
      <c r="B113" s="96"/>
      <c r="C113" s="96"/>
      <c r="D113" s="96"/>
      <c r="E113" s="97"/>
      <c r="F113" s="58" t="s">
        <v>18</v>
      </c>
      <c r="G113" s="91">
        <f t="shared" ref="G113:I113" si="27">G83+G88+G93+G98+G103+G108</f>
        <v>1800</v>
      </c>
      <c r="H113" s="91">
        <f t="shared" si="27"/>
        <v>900</v>
      </c>
      <c r="I113" s="91">
        <f t="shared" si="27"/>
        <v>900</v>
      </c>
      <c r="J113" s="68"/>
    </row>
    <row r="114" spans="1:12" ht="20.45" customHeight="1" thickBot="1" x14ac:dyDescent="0.3">
      <c r="A114" s="23" t="s">
        <v>185</v>
      </c>
      <c r="B114" s="24"/>
      <c r="C114" s="24"/>
      <c r="D114" s="24"/>
      <c r="E114" s="24"/>
      <c r="F114" s="24"/>
      <c r="G114" s="24"/>
      <c r="H114" s="24"/>
      <c r="I114" s="24"/>
      <c r="J114" s="178"/>
    </row>
    <row r="115" spans="1:12" ht="31.9" customHeight="1" thickBot="1" x14ac:dyDescent="0.3">
      <c r="A115" s="49">
        <v>1</v>
      </c>
      <c r="B115" s="46" t="s">
        <v>63</v>
      </c>
      <c r="C115" s="46" t="s">
        <v>64</v>
      </c>
      <c r="D115" s="30" t="s">
        <v>186</v>
      </c>
      <c r="E115" s="30" t="s">
        <v>180</v>
      </c>
      <c r="F115" s="98" t="s">
        <v>12</v>
      </c>
      <c r="G115" s="99">
        <f t="shared" ref="G115:G124" si="28">H115+I115</f>
        <v>19400</v>
      </c>
      <c r="H115" s="100">
        <f>H116+H118+H119+H117</f>
        <v>9700</v>
      </c>
      <c r="I115" s="100">
        <f t="shared" ref="I115" si="29">I116+I118+I119+I117</f>
        <v>9700</v>
      </c>
      <c r="J115" s="101" t="s">
        <v>65</v>
      </c>
    </row>
    <row r="116" spans="1:12" ht="28.5" x14ac:dyDescent="0.25">
      <c r="A116" s="50"/>
      <c r="B116" s="47"/>
      <c r="C116" s="47"/>
      <c r="D116" s="35"/>
      <c r="E116" s="35"/>
      <c r="F116" s="102" t="s">
        <v>14</v>
      </c>
      <c r="G116" s="103">
        <f t="shared" si="28"/>
        <v>7000</v>
      </c>
      <c r="H116" s="100">
        <v>3500</v>
      </c>
      <c r="I116" s="100">
        <v>3500</v>
      </c>
      <c r="J116" s="104"/>
    </row>
    <row r="117" spans="1:12" ht="28.5" x14ac:dyDescent="0.25">
      <c r="A117" s="50"/>
      <c r="B117" s="47"/>
      <c r="C117" s="47"/>
      <c r="D117" s="35"/>
      <c r="E117" s="35"/>
      <c r="F117" s="102" t="s">
        <v>15</v>
      </c>
      <c r="G117" s="99">
        <f t="shared" si="28"/>
        <v>0</v>
      </c>
      <c r="H117" s="100">
        <v>0</v>
      </c>
      <c r="I117" s="100">
        <v>0</v>
      </c>
      <c r="J117" s="104"/>
    </row>
    <row r="118" spans="1:12" ht="28.5" x14ac:dyDescent="0.25">
      <c r="A118" s="50"/>
      <c r="B118" s="47"/>
      <c r="C118" s="47"/>
      <c r="D118" s="35"/>
      <c r="E118" s="35"/>
      <c r="F118" s="102" t="s">
        <v>16</v>
      </c>
      <c r="G118" s="99">
        <f t="shared" si="28"/>
        <v>4000</v>
      </c>
      <c r="H118" s="100">
        <v>2000</v>
      </c>
      <c r="I118" s="105">
        <v>2000</v>
      </c>
      <c r="J118" s="104"/>
    </row>
    <row r="119" spans="1:12" ht="28.5" x14ac:dyDescent="0.25">
      <c r="A119" s="50"/>
      <c r="B119" s="47"/>
      <c r="C119" s="48"/>
      <c r="D119" s="39"/>
      <c r="E119" s="39"/>
      <c r="F119" s="106" t="s">
        <v>18</v>
      </c>
      <c r="G119" s="107">
        <f t="shared" si="28"/>
        <v>8400</v>
      </c>
      <c r="H119" s="100">
        <v>4200</v>
      </c>
      <c r="I119" s="100">
        <v>4200</v>
      </c>
      <c r="J119" s="104"/>
    </row>
    <row r="120" spans="1:12" ht="42.75" x14ac:dyDescent="0.25">
      <c r="A120" s="50"/>
      <c r="B120" s="47"/>
      <c r="C120" s="46" t="s">
        <v>66</v>
      </c>
      <c r="D120" s="30" t="s">
        <v>186</v>
      </c>
      <c r="E120" s="30" t="s">
        <v>180</v>
      </c>
      <c r="F120" s="108" t="s">
        <v>12</v>
      </c>
      <c r="G120" s="103">
        <f t="shared" si="28"/>
        <v>12000</v>
      </c>
      <c r="H120" s="109">
        <f t="shared" ref="H120:I120" si="30">H121+H122+H123+H124</f>
        <v>6000</v>
      </c>
      <c r="I120" s="109">
        <f t="shared" si="30"/>
        <v>6000</v>
      </c>
      <c r="J120" s="104"/>
    </row>
    <row r="121" spans="1:12" ht="28.5" x14ac:dyDescent="0.25">
      <c r="A121" s="50"/>
      <c r="B121" s="47"/>
      <c r="C121" s="47"/>
      <c r="D121" s="35"/>
      <c r="E121" s="35"/>
      <c r="F121" s="98" t="s">
        <v>14</v>
      </c>
      <c r="G121" s="99">
        <f t="shared" si="28"/>
        <v>0</v>
      </c>
      <c r="H121" s="100">
        <v>0</v>
      </c>
      <c r="I121" s="100">
        <v>0</v>
      </c>
      <c r="J121" s="104"/>
    </row>
    <row r="122" spans="1:12" ht="28.5" x14ac:dyDescent="0.25">
      <c r="A122" s="50"/>
      <c r="B122" s="47"/>
      <c r="C122" s="47"/>
      <c r="D122" s="35"/>
      <c r="E122" s="35"/>
      <c r="F122" s="98" t="s">
        <v>15</v>
      </c>
      <c r="G122" s="103">
        <f t="shared" si="28"/>
        <v>0</v>
      </c>
      <c r="H122" s="100">
        <v>0</v>
      </c>
      <c r="I122" s="100">
        <v>0</v>
      </c>
      <c r="J122" s="104"/>
      <c r="L122" s="110"/>
    </row>
    <row r="123" spans="1:12" ht="28.5" x14ac:dyDescent="0.25">
      <c r="A123" s="50"/>
      <c r="B123" s="47"/>
      <c r="C123" s="47"/>
      <c r="D123" s="35"/>
      <c r="E123" s="35"/>
      <c r="F123" s="102" t="s">
        <v>16</v>
      </c>
      <c r="G123" s="111">
        <f t="shared" si="28"/>
        <v>12000</v>
      </c>
      <c r="H123" s="100">
        <v>6000</v>
      </c>
      <c r="I123" s="105">
        <v>6000</v>
      </c>
      <c r="J123" s="104"/>
      <c r="K123" s="112"/>
    </row>
    <row r="124" spans="1:12" ht="28.5" x14ac:dyDescent="0.25">
      <c r="A124" s="51"/>
      <c r="B124" s="48"/>
      <c r="C124" s="48"/>
      <c r="D124" s="39"/>
      <c r="E124" s="39"/>
      <c r="F124" s="113" t="s">
        <v>18</v>
      </c>
      <c r="G124" s="114">
        <f t="shared" si="28"/>
        <v>0</v>
      </c>
      <c r="H124" s="100"/>
      <c r="I124" s="100"/>
      <c r="J124" s="115"/>
    </row>
    <row r="125" spans="1:12" ht="31.9" customHeight="1" x14ac:dyDescent="0.25">
      <c r="A125" s="88" t="s">
        <v>37</v>
      </c>
      <c r="B125" s="89"/>
      <c r="C125" s="89"/>
      <c r="D125" s="89"/>
      <c r="E125" s="89"/>
      <c r="F125" s="116" t="s">
        <v>12</v>
      </c>
      <c r="G125" s="117">
        <f>G115+G120</f>
        <v>31400</v>
      </c>
      <c r="H125" s="117">
        <f t="shared" ref="H125:I125" si="31">H115+H120</f>
        <v>15700</v>
      </c>
      <c r="I125" s="117">
        <f t="shared" si="31"/>
        <v>15700</v>
      </c>
      <c r="J125" s="60"/>
    </row>
    <row r="126" spans="1:12" ht="28.5" x14ac:dyDescent="0.25">
      <c r="A126" s="92"/>
      <c r="B126" s="93"/>
      <c r="C126" s="93"/>
      <c r="D126" s="93"/>
      <c r="E126" s="93"/>
      <c r="F126" s="118" t="s">
        <v>14</v>
      </c>
      <c r="G126" s="117">
        <f t="shared" ref="G126:I126" si="32">G116+G121</f>
        <v>7000</v>
      </c>
      <c r="H126" s="117">
        <f t="shared" si="32"/>
        <v>3500</v>
      </c>
      <c r="I126" s="117">
        <f t="shared" si="32"/>
        <v>3500</v>
      </c>
      <c r="J126" s="64"/>
    </row>
    <row r="127" spans="1:12" ht="28.5" x14ac:dyDescent="0.25">
      <c r="A127" s="92"/>
      <c r="B127" s="93"/>
      <c r="C127" s="93"/>
      <c r="D127" s="93"/>
      <c r="E127" s="93"/>
      <c r="F127" s="119" t="s">
        <v>15</v>
      </c>
      <c r="G127" s="117">
        <f t="shared" ref="G127:I127" si="33">G117+G122</f>
        <v>0</v>
      </c>
      <c r="H127" s="117">
        <f t="shared" si="33"/>
        <v>0</v>
      </c>
      <c r="I127" s="117">
        <f t="shared" si="33"/>
        <v>0</v>
      </c>
      <c r="J127" s="64"/>
    </row>
    <row r="128" spans="1:12" ht="28.5" x14ac:dyDescent="0.25">
      <c r="A128" s="92"/>
      <c r="B128" s="93"/>
      <c r="C128" s="93"/>
      <c r="D128" s="93"/>
      <c r="E128" s="93"/>
      <c r="F128" s="119" t="s">
        <v>16</v>
      </c>
      <c r="G128" s="117">
        <f t="shared" ref="G128:I128" si="34">G118+G123</f>
        <v>16000</v>
      </c>
      <c r="H128" s="117">
        <f t="shared" si="34"/>
        <v>8000</v>
      </c>
      <c r="I128" s="117">
        <f t="shared" si="34"/>
        <v>8000</v>
      </c>
      <c r="J128" s="64"/>
    </row>
    <row r="129" spans="1:10" ht="29.25" thickBot="1" x14ac:dyDescent="0.3">
      <c r="A129" s="92"/>
      <c r="B129" s="93"/>
      <c r="C129" s="93"/>
      <c r="D129" s="93"/>
      <c r="E129" s="93"/>
      <c r="F129" s="120" t="s">
        <v>18</v>
      </c>
      <c r="G129" s="117">
        <f t="shared" ref="G129:I129" si="35">G119+G124</f>
        <v>8400</v>
      </c>
      <c r="H129" s="117">
        <f t="shared" si="35"/>
        <v>4200</v>
      </c>
      <c r="I129" s="117">
        <f t="shared" si="35"/>
        <v>4200</v>
      </c>
      <c r="J129" s="64"/>
    </row>
    <row r="130" spans="1:10" ht="24" customHeight="1" thickBot="1" x14ac:dyDescent="0.3">
      <c r="A130" s="23" t="s">
        <v>187</v>
      </c>
      <c r="B130" s="24"/>
      <c r="C130" s="24"/>
      <c r="D130" s="24"/>
      <c r="E130" s="24"/>
      <c r="F130" s="24"/>
      <c r="G130" s="24"/>
      <c r="H130" s="24"/>
      <c r="I130" s="24"/>
      <c r="J130" s="178"/>
    </row>
    <row r="131" spans="1:10" ht="47.45" customHeight="1" thickBot="1" x14ac:dyDescent="0.3">
      <c r="A131" s="49">
        <v>1</v>
      </c>
      <c r="B131" s="29" t="s">
        <v>67</v>
      </c>
      <c r="C131" s="29" t="s">
        <v>68</v>
      </c>
      <c r="D131" s="30" t="s">
        <v>183</v>
      </c>
      <c r="E131" s="28" t="s">
        <v>180</v>
      </c>
      <c r="F131" s="31" t="s">
        <v>12</v>
      </c>
      <c r="G131" s="121">
        <f>G133+G134+G135</f>
        <v>200</v>
      </c>
      <c r="H131" s="121">
        <f t="shared" ref="H131:I131" si="36">H133+H134+H135</f>
        <v>100</v>
      </c>
      <c r="I131" s="121">
        <f t="shared" si="36"/>
        <v>100</v>
      </c>
      <c r="J131" s="122" t="s">
        <v>69</v>
      </c>
    </row>
    <row r="132" spans="1:10" ht="28.5" x14ac:dyDescent="0.25">
      <c r="A132" s="50"/>
      <c r="B132" s="34"/>
      <c r="C132" s="34"/>
      <c r="D132" s="35"/>
      <c r="E132" s="33"/>
      <c r="F132" s="31" t="s">
        <v>14</v>
      </c>
      <c r="G132" s="36" t="s">
        <v>17</v>
      </c>
      <c r="H132" s="37"/>
      <c r="I132" s="37"/>
      <c r="J132" s="123"/>
    </row>
    <row r="133" spans="1:10" ht="28.5" x14ac:dyDescent="0.25">
      <c r="A133" s="50"/>
      <c r="B133" s="34"/>
      <c r="C133" s="34"/>
      <c r="D133" s="35"/>
      <c r="E133" s="33"/>
      <c r="F133" s="31" t="s">
        <v>15</v>
      </c>
      <c r="G133" s="124">
        <f>H133+I133</f>
        <v>0</v>
      </c>
      <c r="H133" s="125">
        <v>0</v>
      </c>
      <c r="I133" s="43">
        <v>0</v>
      </c>
      <c r="J133" s="123"/>
    </row>
    <row r="134" spans="1:10" ht="28.5" x14ac:dyDescent="0.25">
      <c r="A134" s="50"/>
      <c r="B134" s="34"/>
      <c r="C134" s="34"/>
      <c r="D134" s="35"/>
      <c r="E134" s="33"/>
      <c r="F134" s="31" t="s">
        <v>16</v>
      </c>
      <c r="G134" s="124">
        <f t="shared" ref="G134:G135" si="37">H134+I134</f>
        <v>200</v>
      </c>
      <c r="H134" s="75">
        <v>100</v>
      </c>
      <c r="I134" s="126">
        <v>100</v>
      </c>
      <c r="J134" s="123"/>
    </row>
    <row r="135" spans="1:10" ht="28.5" x14ac:dyDescent="0.25">
      <c r="A135" s="50"/>
      <c r="B135" s="34"/>
      <c r="C135" s="38"/>
      <c r="D135" s="39"/>
      <c r="E135" s="40"/>
      <c r="F135" s="31" t="s">
        <v>18</v>
      </c>
      <c r="G135" s="124">
        <f t="shared" si="37"/>
        <v>0</v>
      </c>
      <c r="H135" s="127">
        <v>0</v>
      </c>
      <c r="I135" s="43">
        <v>0</v>
      </c>
      <c r="J135" s="123"/>
    </row>
    <row r="136" spans="1:10" ht="42.75" x14ac:dyDescent="0.25">
      <c r="A136" s="50"/>
      <c r="B136" s="34"/>
      <c r="C136" s="29" t="s">
        <v>70</v>
      </c>
      <c r="D136" s="30" t="s">
        <v>183</v>
      </c>
      <c r="E136" s="28" t="s">
        <v>180</v>
      </c>
      <c r="F136" s="31" t="s">
        <v>12</v>
      </c>
      <c r="G136" s="32">
        <f>G137+G138+G140</f>
        <v>600</v>
      </c>
      <c r="H136" s="32">
        <f>H137+H138+H140</f>
        <v>300</v>
      </c>
      <c r="I136" s="32">
        <f>I137+I138+I140</f>
        <v>300</v>
      </c>
      <c r="J136" s="123"/>
    </row>
    <row r="137" spans="1:10" ht="28.5" x14ac:dyDescent="0.25">
      <c r="A137" s="50"/>
      <c r="B137" s="34"/>
      <c r="C137" s="34"/>
      <c r="D137" s="35"/>
      <c r="E137" s="33"/>
      <c r="F137" s="31" t="s">
        <v>14</v>
      </c>
      <c r="G137" s="32">
        <f>H137+I137</f>
        <v>0</v>
      </c>
      <c r="H137" s="43">
        <v>0</v>
      </c>
      <c r="I137" s="43">
        <v>0</v>
      </c>
      <c r="J137" s="123"/>
    </row>
    <row r="138" spans="1:10" ht="28.5" x14ac:dyDescent="0.25">
      <c r="A138" s="50"/>
      <c r="B138" s="34"/>
      <c r="C138" s="34"/>
      <c r="D138" s="35"/>
      <c r="E138" s="33"/>
      <c r="F138" s="31" t="s">
        <v>15</v>
      </c>
      <c r="G138" s="32">
        <f>H138+I138</f>
        <v>0</v>
      </c>
      <c r="H138" s="43">
        <v>0</v>
      </c>
      <c r="I138" s="43">
        <v>0</v>
      </c>
      <c r="J138" s="123"/>
    </row>
    <row r="139" spans="1:10" ht="28.5" x14ac:dyDescent="0.25">
      <c r="A139" s="50"/>
      <c r="B139" s="34"/>
      <c r="C139" s="34"/>
      <c r="D139" s="35"/>
      <c r="E139" s="33"/>
      <c r="F139" s="31" t="s">
        <v>16</v>
      </c>
      <c r="G139" s="36" t="s">
        <v>17</v>
      </c>
      <c r="H139" s="37"/>
      <c r="I139" s="37"/>
      <c r="J139" s="123"/>
    </row>
    <row r="140" spans="1:10" ht="28.5" x14ac:dyDescent="0.25">
      <c r="A140" s="50"/>
      <c r="B140" s="34"/>
      <c r="C140" s="34"/>
      <c r="D140" s="35"/>
      <c r="E140" s="33"/>
      <c r="F140" s="31" t="s">
        <v>18</v>
      </c>
      <c r="G140" s="32">
        <f>H140+I140</f>
        <v>600</v>
      </c>
      <c r="H140" s="43">
        <v>300</v>
      </c>
      <c r="I140" s="43">
        <v>300</v>
      </c>
      <c r="J140" s="123"/>
    </row>
    <row r="141" spans="1:10" ht="31.9" customHeight="1" x14ac:dyDescent="0.25">
      <c r="A141" s="128"/>
      <c r="B141" s="34"/>
      <c r="C141" s="29" t="s">
        <v>71</v>
      </c>
      <c r="D141" s="30" t="s">
        <v>183</v>
      </c>
      <c r="E141" s="28" t="s">
        <v>180</v>
      </c>
      <c r="F141" s="31" t="s">
        <v>12</v>
      </c>
      <c r="G141" s="32">
        <f>G142+G143+G145</f>
        <v>0</v>
      </c>
      <c r="H141" s="32">
        <f t="shared" ref="H141:I141" si="38">H142+H143+H145</f>
        <v>0</v>
      </c>
      <c r="I141" s="32">
        <f t="shared" si="38"/>
        <v>0</v>
      </c>
      <c r="J141" s="123"/>
    </row>
    <row r="142" spans="1:10" ht="28.5" x14ac:dyDescent="0.25">
      <c r="A142" s="128"/>
      <c r="B142" s="34"/>
      <c r="C142" s="34"/>
      <c r="D142" s="35"/>
      <c r="E142" s="33"/>
      <c r="F142" s="31" t="s">
        <v>14</v>
      </c>
      <c r="G142" s="32">
        <f>H142+I142</f>
        <v>0</v>
      </c>
      <c r="H142" s="43">
        <v>0</v>
      </c>
      <c r="I142" s="43">
        <v>0</v>
      </c>
      <c r="J142" s="123"/>
    </row>
    <row r="143" spans="1:10" ht="28.5" x14ac:dyDescent="0.25">
      <c r="A143" s="128"/>
      <c r="B143" s="34"/>
      <c r="C143" s="34"/>
      <c r="D143" s="35"/>
      <c r="E143" s="33"/>
      <c r="F143" s="31" t="s">
        <v>15</v>
      </c>
      <c r="G143" s="32">
        <f>H143+I143</f>
        <v>0</v>
      </c>
      <c r="H143" s="43">
        <v>0</v>
      </c>
      <c r="I143" s="43">
        <v>0</v>
      </c>
      <c r="J143" s="123"/>
    </row>
    <row r="144" spans="1:10" ht="28.5" x14ac:dyDescent="0.25">
      <c r="A144" s="128"/>
      <c r="B144" s="34"/>
      <c r="C144" s="34"/>
      <c r="D144" s="35"/>
      <c r="E144" s="33"/>
      <c r="F144" s="31" t="s">
        <v>16</v>
      </c>
      <c r="G144" s="36" t="s">
        <v>17</v>
      </c>
      <c r="H144" s="37"/>
      <c r="I144" s="37"/>
      <c r="J144" s="123"/>
    </row>
    <row r="145" spans="1:11" ht="28.5" x14ac:dyDescent="0.25">
      <c r="A145" s="128"/>
      <c r="B145" s="34"/>
      <c r="C145" s="38"/>
      <c r="D145" s="39"/>
      <c r="E145" s="40"/>
      <c r="F145" s="31" t="s">
        <v>18</v>
      </c>
      <c r="G145" s="32">
        <f>H145+I145</f>
        <v>0</v>
      </c>
      <c r="H145" s="43">
        <v>0</v>
      </c>
      <c r="I145" s="43">
        <v>0</v>
      </c>
      <c r="J145" s="123"/>
    </row>
    <row r="146" spans="1:11" ht="42.75" x14ac:dyDescent="0.25">
      <c r="A146" s="128"/>
      <c r="B146" s="34"/>
      <c r="C146" s="29" t="s">
        <v>72</v>
      </c>
      <c r="D146" s="129" t="s">
        <v>183</v>
      </c>
      <c r="E146" s="28" t="s">
        <v>180</v>
      </c>
      <c r="F146" s="31" t="s">
        <v>12</v>
      </c>
      <c r="G146" s="32">
        <f>G147+G148+G150</f>
        <v>0</v>
      </c>
      <c r="H146" s="32">
        <f t="shared" ref="H146:I146" si="39">H147+H148+H150</f>
        <v>0</v>
      </c>
      <c r="I146" s="32">
        <f t="shared" si="39"/>
        <v>0</v>
      </c>
      <c r="J146" s="123"/>
    </row>
    <row r="147" spans="1:11" ht="28.5" x14ac:dyDescent="0.25">
      <c r="A147" s="128"/>
      <c r="B147" s="34"/>
      <c r="C147" s="34"/>
      <c r="D147" s="130"/>
      <c r="E147" s="33"/>
      <c r="F147" s="31" t="s">
        <v>14</v>
      </c>
      <c r="G147" s="32">
        <f>H147+I147</f>
        <v>0</v>
      </c>
      <c r="H147" s="43">
        <v>0</v>
      </c>
      <c r="I147" s="43">
        <v>0</v>
      </c>
      <c r="J147" s="123"/>
    </row>
    <row r="148" spans="1:11" ht="28.5" x14ac:dyDescent="0.25">
      <c r="A148" s="128"/>
      <c r="B148" s="34"/>
      <c r="C148" s="34"/>
      <c r="D148" s="130"/>
      <c r="E148" s="33"/>
      <c r="F148" s="31" t="s">
        <v>15</v>
      </c>
      <c r="G148" s="32">
        <f>H148+I148</f>
        <v>0</v>
      </c>
      <c r="H148" s="43">
        <v>0</v>
      </c>
      <c r="I148" s="43">
        <v>0</v>
      </c>
      <c r="J148" s="123"/>
    </row>
    <row r="149" spans="1:11" ht="28.5" x14ac:dyDescent="0.25">
      <c r="A149" s="128"/>
      <c r="B149" s="34"/>
      <c r="C149" s="34"/>
      <c r="D149" s="130"/>
      <c r="E149" s="33"/>
      <c r="F149" s="31" t="s">
        <v>16</v>
      </c>
      <c r="G149" s="36" t="s">
        <v>17</v>
      </c>
      <c r="H149" s="37"/>
      <c r="I149" s="37"/>
      <c r="J149" s="123"/>
    </row>
    <row r="150" spans="1:11" ht="28.5" x14ac:dyDescent="0.25">
      <c r="A150" s="128"/>
      <c r="B150" s="34"/>
      <c r="C150" s="38"/>
      <c r="D150" s="131"/>
      <c r="E150" s="40"/>
      <c r="F150" s="31" t="s">
        <v>18</v>
      </c>
      <c r="G150" s="32">
        <f>H150+I150</f>
        <v>0</v>
      </c>
      <c r="H150" s="43">
        <v>0</v>
      </c>
      <c r="I150" s="43">
        <v>0</v>
      </c>
      <c r="J150" s="123"/>
    </row>
    <row r="151" spans="1:11" ht="42.75" x14ac:dyDescent="0.25">
      <c r="A151" s="128"/>
      <c r="B151" s="34"/>
      <c r="C151" s="29" t="s">
        <v>73</v>
      </c>
      <c r="D151" s="129" t="s">
        <v>183</v>
      </c>
      <c r="E151" s="28" t="s">
        <v>180</v>
      </c>
      <c r="F151" s="31" t="s">
        <v>12</v>
      </c>
      <c r="G151" s="32">
        <f>G152+G153+G154+G155</f>
        <v>1200</v>
      </c>
      <c r="H151" s="32">
        <f t="shared" ref="H151:I151" si="40">H152+H153+H154+H155</f>
        <v>600</v>
      </c>
      <c r="I151" s="32">
        <f t="shared" si="40"/>
        <v>600</v>
      </c>
      <c r="J151" s="123"/>
    </row>
    <row r="152" spans="1:11" ht="28.5" x14ac:dyDescent="0.25">
      <c r="A152" s="128"/>
      <c r="B152" s="34"/>
      <c r="C152" s="34"/>
      <c r="D152" s="130"/>
      <c r="E152" s="33"/>
      <c r="F152" s="31" t="s">
        <v>14</v>
      </c>
      <c r="G152" s="32">
        <f>H152+I152</f>
        <v>0</v>
      </c>
      <c r="H152" s="43">
        <v>0</v>
      </c>
      <c r="I152" s="43">
        <v>0</v>
      </c>
      <c r="J152" s="123"/>
    </row>
    <row r="153" spans="1:11" ht="28.5" x14ac:dyDescent="0.25">
      <c r="A153" s="128"/>
      <c r="B153" s="34"/>
      <c r="C153" s="34"/>
      <c r="D153" s="130"/>
      <c r="E153" s="33"/>
      <c r="F153" s="31" t="s">
        <v>15</v>
      </c>
      <c r="G153" s="32">
        <f>H153+I153</f>
        <v>0</v>
      </c>
      <c r="H153" s="43">
        <v>0</v>
      </c>
      <c r="I153" s="43">
        <v>0</v>
      </c>
      <c r="J153" s="123"/>
    </row>
    <row r="154" spans="1:11" ht="28.5" x14ac:dyDescent="0.25">
      <c r="A154" s="128"/>
      <c r="B154" s="34"/>
      <c r="C154" s="34"/>
      <c r="D154" s="130"/>
      <c r="E154" s="33"/>
      <c r="F154" s="31" t="s">
        <v>16</v>
      </c>
      <c r="G154" s="32">
        <f>H154+I154</f>
        <v>1200</v>
      </c>
      <c r="H154" s="43">
        <v>600</v>
      </c>
      <c r="I154" s="54">
        <v>600</v>
      </c>
      <c r="J154" s="123"/>
    </row>
    <row r="155" spans="1:11" ht="28.5" x14ac:dyDescent="0.25">
      <c r="A155" s="132"/>
      <c r="B155" s="38"/>
      <c r="C155" s="38"/>
      <c r="D155" s="131"/>
      <c r="E155" s="40"/>
      <c r="F155" s="31" t="s">
        <v>18</v>
      </c>
      <c r="G155" s="32">
        <f>H155+I155</f>
        <v>0</v>
      </c>
      <c r="H155" s="43">
        <v>0</v>
      </c>
      <c r="I155" s="43">
        <v>0</v>
      </c>
      <c r="J155" s="133"/>
    </row>
    <row r="156" spans="1:11" ht="42.75" x14ac:dyDescent="0.25">
      <c r="A156" s="49">
        <v>2</v>
      </c>
      <c r="B156" s="29" t="s">
        <v>74</v>
      </c>
      <c r="C156" s="29" t="s">
        <v>75</v>
      </c>
      <c r="D156" s="28" t="s">
        <v>183</v>
      </c>
      <c r="E156" s="28" t="s">
        <v>180</v>
      </c>
      <c r="F156" s="31" t="s">
        <v>12</v>
      </c>
      <c r="G156" s="32">
        <f>G157+G158+G159+G160</f>
        <v>20</v>
      </c>
      <c r="H156" s="32">
        <f t="shared" ref="H156:I156" si="41">H157+H158+H159+H160</f>
        <v>10</v>
      </c>
      <c r="I156" s="32">
        <f t="shared" si="41"/>
        <v>10</v>
      </c>
      <c r="J156" s="122" t="s">
        <v>76</v>
      </c>
    </row>
    <row r="157" spans="1:11" ht="28.5" x14ac:dyDescent="0.25">
      <c r="A157" s="50"/>
      <c r="B157" s="34"/>
      <c r="C157" s="34"/>
      <c r="D157" s="33"/>
      <c r="E157" s="33"/>
      <c r="F157" s="31" t="s">
        <v>14</v>
      </c>
      <c r="G157" s="32">
        <f>H157+I157</f>
        <v>0</v>
      </c>
      <c r="H157" s="43">
        <v>0</v>
      </c>
      <c r="I157" s="134">
        <v>0</v>
      </c>
      <c r="J157" s="123"/>
    </row>
    <row r="158" spans="1:11" ht="28.5" x14ac:dyDescent="0.25">
      <c r="A158" s="50"/>
      <c r="B158" s="34"/>
      <c r="C158" s="34"/>
      <c r="D158" s="33"/>
      <c r="E158" s="33"/>
      <c r="F158" s="31" t="s">
        <v>15</v>
      </c>
      <c r="G158" s="32">
        <f>H158+I158</f>
        <v>0</v>
      </c>
      <c r="H158" s="43">
        <v>0</v>
      </c>
      <c r="I158" s="134">
        <v>0</v>
      </c>
      <c r="J158" s="123"/>
    </row>
    <row r="159" spans="1:11" ht="31.9" customHeight="1" x14ac:dyDescent="0.25">
      <c r="A159" s="50"/>
      <c r="B159" s="34"/>
      <c r="C159" s="34"/>
      <c r="D159" s="33"/>
      <c r="E159" s="33"/>
      <c r="F159" s="31" t="s">
        <v>16</v>
      </c>
      <c r="G159" s="32">
        <f>H159+I159</f>
        <v>0</v>
      </c>
      <c r="H159" s="43">
        <v>0</v>
      </c>
      <c r="I159" s="43">
        <v>0</v>
      </c>
      <c r="J159" s="123"/>
    </row>
    <row r="160" spans="1:11" ht="31.9" customHeight="1" x14ac:dyDescent="0.25">
      <c r="A160" s="50"/>
      <c r="B160" s="34"/>
      <c r="C160" s="34"/>
      <c r="D160" s="33"/>
      <c r="E160" s="33"/>
      <c r="F160" s="31" t="s">
        <v>18</v>
      </c>
      <c r="G160" s="32">
        <f>H160+I160</f>
        <v>20</v>
      </c>
      <c r="H160" s="43">
        <v>10</v>
      </c>
      <c r="I160" s="43">
        <v>10</v>
      </c>
      <c r="J160" s="123"/>
    </row>
    <row r="161" spans="1:10" ht="205.5" customHeight="1" x14ac:dyDescent="0.25">
      <c r="A161" s="51"/>
      <c r="B161" s="38"/>
      <c r="C161" s="38"/>
      <c r="D161" s="40"/>
      <c r="E161" s="40"/>
      <c r="F161" s="31"/>
      <c r="G161" s="32"/>
      <c r="H161" s="43"/>
      <c r="I161" s="43"/>
      <c r="J161" s="133"/>
    </row>
    <row r="162" spans="1:10" ht="31.9" customHeight="1" x14ac:dyDescent="0.25">
      <c r="A162" s="88" t="s">
        <v>37</v>
      </c>
      <c r="B162" s="89"/>
      <c r="C162" s="89"/>
      <c r="D162" s="89"/>
      <c r="E162" s="90"/>
      <c r="F162" s="118" t="s">
        <v>12</v>
      </c>
      <c r="G162" s="135">
        <f>G131+G136+G141+G146+G151+G156</f>
        <v>2020</v>
      </c>
      <c r="H162" s="135">
        <f t="shared" ref="H162:I162" si="42">H131+H136+H141+H146+H151+H156</f>
        <v>1010</v>
      </c>
      <c r="I162" s="135">
        <f t="shared" si="42"/>
        <v>1010</v>
      </c>
      <c r="J162" s="60"/>
    </row>
    <row r="163" spans="1:10" ht="28.5" x14ac:dyDescent="0.25">
      <c r="A163" s="92"/>
      <c r="B163" s="93"/>
      <c r="C163" s="93"/>
      <c r="D163" s="93"/>
      <c r="E163" s="94"/>
      <c r="F163" s="58" t="s">
        <v>14</v>
      </c>
      <c r="G163" s="135">
        <f>H163+I163</f>
        <v>0</v>
      </c>
      <c r="H163" s="135">
        <f t="shared" ref="H163:I163" si="43">H132+H137+H142+H147+H152+H157</f>
        <v>0</v>
      </c>
      <c r="I163" s="135">
        <f t="shared" si="43"/>
        <v>0</v>
      </c>
      <c r="J163" s="64"/>
    </row>
    <row r="164" spans="1:10" ht="28.5" x14ac:dyDescent="0.25">
      <c r="A164" s="92"/>
      <c r="B164" s="93"/>
      <c r="C164" s="93"/>
      <c r="D164" s="93"/>
      <c r="E164" s="94"/>
      <c r="F164" s="58" t="s">
        <v>15</v>
      </c>
      <c r="G164" s="135">
        <f t="shared" ref="G164:I164" si="44">G133+G138+G143+G148+G153+G158</f>
        <v>0</v>
      </c>
      <c r="H164" s="135">
        <f t="shared" si="44"/>
        <v>0</v>
      </c>
      <c r="I164" s="135">
        <f t="shared" si="44"/>
        <v>0</v>
      </c>
      <c r="J164" s="64"/>
    </row>
    <row r="165" spans="1:10" ht="28.5" x14ac:dyDescent="0.25">
      <c r="A165" s="92"/>
      <c r="B165" s="93"/>
      <c r="C165" s="93"/>
      <c r="D165" s="93"/>
      <c r="E165" s="94"/>
      <c r="F165" s="58" t="s">
        <v>16</v>
      </c>
      <c r="G165" s="135">
        <f>H165+I165</f>
        <v>1400</v>
      </c>
      <c r="H165" s="135">
        <f t="shared" ref="H165:I165" si="45">H134+H139+H144+H149+H154+H159</f>
        <v>700</v>
      </c>
      <c r="I165" s="135">
        <f t="shared" si="45"/>
        <v>700</v>
      </c>
      <c r="J165" s="64"/>
    </row>
    <row r="166" spans="1:10" ht="29.25" thickBot="1" x14ac:dyDescent="0.3">
      <c r="A166" s="95"/>
      <c r="B166" s="96"/>
      <c r="C166" s="96"/>
      <c r="D166" s="96"/>
      <c r="E166" s="97"/>
      <c r="F166" s="58" t="s">
        <v>18</v>
      </c>
      <c r="G166" s="135">
        <f t="shared" ref="G166:I166" si="46">G135+G140+G145+G150+G155+G160</f>
        <v>620</v>
      </c>
      <c r="H166" s="135">
        <f t="shared" si="46"/>
        <v>310</v>
      </c>
      <c r="I166" s="135">
        <f t="shared" si="46"/>
        <v>310</v>
      </c>
      <c r="J166" s="68"/>
    </row>
    <row r="167" spans="1:10" ht="32.25" customHeight="1" thickBot="1" x14ac:dyDescent="0.3">
      <c r="A167" s="23" t="s">
        <v>77</v>
      </c>
      <c r="B167" s="24"/>
      <c r="C167" s="24"/>
      <c r="D167" s="24"/>
      <c r="E167" s="24"/>
      <c r="F167" s="24"/>
      <c r="G167" s="24"/>
      <c r="H167" s="24"/>
      <c r="I167" s="24"/>
      <c r="J167" s="178"/>
    </row>
    <row r="168" spans="1:10" ht="43.5" thickBot="1" x14ac:dyDescent="0.3">
      <c r="A168" s="49">
        <v>1</v>
      </c>
      <c r="B168" s="29" t="s">
        <v>78</v>
      </c>
      <c r="C168" s="29" t="s">
        <v>79</v>
      </c>
      <c r="D168" s="28" t="s">
        <v>183</v>
      </c>
      <c r="E168" s="28" t="s">
        <v>180</v>
      </c>
      <c r="F168" s="31" t="s">
        <v>12</v>
      </c>
      <c r="G168" s="32">
        <f>G169+G170+G171+G172</f>
        <v>100</v>
      </c>
      <c r="H168" s="32">
        <f t="shared" ref="H168:I168" si="47">H169+H170+H171+H172</f>
        <v>50</v>
      </c>
      <c r="I168" s="32">
        <f t="shared" si="47"/>
        <v>50</v>
      </c>
      <c r="J168" s="46" t="s">
        <v>80</v>
      </c>
    </row>
    <row r="169" spans="1:10" ht="28.5" x14ac:dyDescent="0.25">
      <c r="A169" s="50"/>
      <c r="B169" s="34"/>
      <c r="C169" s="34"/>
      <c r="D169" s="33"/>
      <c r="E169" s="33"/>
      <c r="F169" s="31" t="s">
        <v>14</v>
      </c>
      <c r="G169" s="32">
        <f>H169+I169</f>
        <v>0</v>
      </c>
      <c r="H169" s="43">
        <v>0</v>
      </c>
      <c r="I169" s="43">
        <v>0</v>
      </c>
      <c r="J169" s="47"/>
    </row>
    <row r="170" spans="1:10" ht="28.5" x14ac:dyDescent="0.25">
      <c r="A170" s="50"/>
      <c r="B170" s="34"/>
      <c r="C170" s="34"/>
      <c r="D170" s="33"/>
      <c r="E170" s="33"/>
      <c r="F170" s="31" t="s">
        <v>15</v>
      </c>
      <c r="G170" s="32">
        <f t="shared" ref="G170:G171" si="48">H170+I170</f>
        <v>0</v>
      </c>
      <c r="H170" s="43">
        <v>0</v>
      </c>
      <c r="I170" s="43">
        <v>0</v>
      </c>
      <c r="J170" s="47"/>
    </row>
    <row r="171" spans="1:10" ht="28.5" x14ac:dyDescent="0.25">
      <c r="A171" s="50"/>
      <c r="B171" s="34"/>
      <c r="C171" s="34"/>
      <c r="D171" s="33"/>
      <c r="E171" s="33"/>
      <c r="F171" s="31" t="s">
        <v>16</v>
      </c>
      <c r="G171" s="32">
        <f t="shared" si="48"/>
        <v>0</v>
      </c>
      <c r="H171" s="43">
        <v>0</v>
      </c>
      <c r="I171" s="43">
        <v>0</v>
      </c>
      <c r="J171" s="47"/>
    </row>
    <row r="172" spans="1:10" ht="28.5" x14ac:dyDescent="0.25">
      <c r="A172" s="51"/>
      <c r="B172" s="38"/>
      <c r="C172" s="38"/>
      <c r="D172" s="40"/>
      <c r="E172" s="40"/>
      <c r="F172" s="31" t="s">
        <v>18</v>
      </c>
      <c r="G172" s="32">
        <v>100</v>
      </c>
      <c r="H172" s="43">
        <v>50</v>
      </c>
      <c r="I172" s="43">
        <v>50</v>
      </c>
      <c r="J172" s="48"/>
    </row>
    <row r="173" spans="1:10" ht="42.75" x14ac:dyDescent="0.25">
      <c r="A173" s="49">
        <v>2</v>
      </c>
      <c r="B173" s="29" t="s">
        <v>81</v>
      </c>
      <c r="C173" s="46" t="s">
        <v>82</v>
      </c>
      <c r="D173" s="30" t="s">
        <v>183</v>
      </c>
      <c r="E173" s="28" t="s">
        <v>180</v>
      </c>
      <c r="F173" s="31" t="s">
        <v>12</v>
      </c>
      <c r="G173" s="32">
        <f>G175+G176+G177</f>
        <v>0</v>
      </c>
      <c r="H173" s="32">
        <f t="shared" ref="H173:I173" si="49">H175+H176+H177</f>
        <v>0</v>
      </c>
      <c r="I173" s="32">
        <f t="shared" si="49"/>
        <v>0</v>
      </c>
      <c r="J173" s="42"/>
    </row>
    <row r="174" spans="1:10" ht="28.5" x14ac:dyDescent="0.25">
      <c r="A174" s="50"/>
      <c r="B174" s="34"/>
      <c r="C174" s="47"/>
      <c r="D174" s="35"/>
      <c r="E174" s="33"/>
      <c r="F174" s="31" t="s">
        <v>14</v>
      </c>
      <c r="G174" s="36" t="s">
        <v>17</v>
      </c>
      <c r="H174" s="37"/>
      <c r="I174" s="37"/>
      <c r="J174" s="44"/>
    </row>
    <row r="175" spans="1:10" ht="28.5" x14ac:dyDescent="0.25">
      <c r="A175" s="50"/>
      <c r="B175" s="34"/>
      <c r="C175" s="47"/>
      <c r="D175" s="35"/>
      <c r="E175" s="33"/>
      <c r="F175" s="31" t="s">
        <v>15</v>
      </c>
      <c r="G175" s="32">
        <f>H175+I175</f>
        <v>0</v>
      </c>
      <c r="H175" s="43">
        <v>0</v>
      </c>
      <c r="I175" s="43">
        <v>0</v>
      </c>
      <c r="J175" s="44"/>
    </row>
    <row r="176" spans="1:10" ht="28.5" x14ac:dyDescent="0.25">
      <c r="A176" s="50"/>
      <c r="B176" s="34"/>
      <c r="C176" s="47"/>
      <c r="D176" s="35"/>
      <c r="E176" s="33"/>
      <c r="F176" s="31" t="s">
        <v>16</v>
      </c>
      <c r="G176" s="32">
        <f t="shared" ref="G176:G177" si="50">H176+I176</f>
        <v>0</v>
      </c>
      <c r="H176" s="43">
        <v>0</v>
      </c>
      <c r="I176" s="43">
        <v>0</v>
      </c>
      <c r="J176" s="44"/>
    </row>
    <row r="177" spans="1:10" ht="55.9" customHeight="1" x14ac:dyDescent="0.25">
      <c r="A177" s="50"/>
      <c r="B177" s="34"/>
      <c r="C177" s="48"/>
      <c r="D177" s="39"/>
      <c r="E177" s="40"/>
      <c r="F177" s="31" t="s">
        <v>18</v>
      </c>
      <c r="G177" s="32">
        <f t="shared" si="50"/>
        <v>0</v>
      </c>
      <c r="H177" s="43">
        <v>0</v>
      </c>
      <c r="I177" s="43">
        <v>0</v>
      </c>
      <c r="J177" s="45"/>
    </row>
    <row r="178" spans="1:10" ht="42.75" x14ac:dyDescent="0.25">
      <c r="A178" s="50"/>
      <c r="B178" s="34"/>
      <c r="C178" s="46" t="s">
        <v>83</v>
      </c>
      <c r="D178" s="30" t="s">
        <v>183</v>
      </c>
      <c r="E178" s="28" t="s">
        <v>180</v>
      </c>
      <c r="F178" s="31" t="s">
        <v>12</v>
      </c>
      <c r="G178" s="32">
        <f>G179+G181+G182</f>
        <v>60</v>
      </c>
      <c r="H178" s="32">
        <f t="shared" ref="H178:I178" si="51">H179+H181+H182</f>
        <v>30</v>
      </c>
      <c r="I178" s="32">
        <f t="shared" si="51"/>
        <v>30</v>
      </c>
      <c r="J178" s="42"/>
    </row>
    <row r="179" spans="1:10" ht="28.5" x14ac:dyDescent="0.25">
      <c r="A179" s="50"/>
      <c r="B179" s="34"/>
      <c r="C179" s="47"/>
      <c r="D179" s="35"/>
      <c r="E179" s="33"/>
      <c r="F179" s="31" t="s">
        <v>14</v>
      </c>
      <c r="G179" s="32">
        <f>H179+I179</f>
        <v>0</v>
      </c>
      <c r="H179" s="43">
        <v>0</v>
      </c>
      <c r="I179" s="43">
        <v>0</v>
      </c>
      <c r="J179" s="44"/>
    </row>
    <row r="180" spans="1:10" ht="28.5" x14ac:dyDescent="0.25">
      <c r="A180" s="50"/>
      <c r="B180" s="34"/>
      <c r="C180" s="47"/>
      <c r="D180" s="35"/>
      <c r="E180" s="33"/>
      <c r="F180" s="31" t="s">
        <v>15</v>
      </c>
      <c r="G180" s="36" t="s">
        <v>17</v>
      </c>
      <c r="H180" s="37"/>
      <c r="I180" s="37"/>
      <c r="J180" s="44"/>
    </row>
    <row r="181" spans="1:10" ht="28.5" x14ac:dyDescent="0.25">
      <c r="A181" s="50"/>
      <c r="B181" s="34"/>
      <c r="C181" s="47"/>
      <c r="D181" s="35"/>
      <c r="E181" s="33"/>
      <c r="F181" s="31" t="s">
        <v>16</v>
      </c>
      <c r="G181" s="32">
        <f>H181+I181</f>
        <v>60</v>
      </c>
      <c r="H181" s="43">
        <v>30</v>
      </c>
      <c r="I181" s="43">
        <v>30</v>
      </c>
      <c r="J181" s="44"/>
    </row>
    <row r="182" spans="1:10" ht="28.5" x14ac:dyDescent="0.25">
      <c r="A182" s="51"/>
      <c r="B182" s="38"/>
      <c r="C182" s="48"/>
      <c r="D182" s="39"/>
      <c r="E182" s="40"/>
      <c r="F182" s="31" t="s">
        <v>18</v>
      </c>
      <c r="G182" s="32">
        <f>H182+I182</f>
        <v>0</v>
      </c>
      <c r="H182" s="43">
        <v>0</v>
      </c>
      <c r="I182" s="43">
        <v>0</v>
      </c>
      <c r="J182" s="45"/>
    </row>
    <row r="183" spans="1:10" ht="40.5" customHeight="1" x14ac:dyDescent="0.25">
      <c r="A183" s="88" t="s">
        <v>37</v>
      </c>
      <c r="B183" s="89"/>
      <c r="C183" s="89"/>
      <c r="D183" s="89"/>
      <c r="E183" s="90"/>
      <c r="F183" s="118" t="s">
        <v>12</v>
      </c>
      <c r="G183" s="136">
        <f>G168+G173+G178</f>
        <v>160</v>
      </c>
      <c r="H183" s="136">
        <f t="shared" ref="H183:I183" si="52">H168+H173+H178</f>
        <v>80</v>
      </c>
      <c r="I183" s="136">
        <f t="shared" si="52"/>
        <v>80</v>
      </c>
      <c r="J183" s="60"/>
    </row>
    <row r="184" spans="1:10" ht="28.5" x14ac:dyDescent="0.25">
      <c r="A184" s="92"/>
      <c r="B184" s="93"/>
      <c r="C184" s="93"/>
      <c r="D184" s="93"/>
      <c r="E184" s="94"/>
      <c r="F184" s="58" t="s">
        <v>14</v>
      </c>
      <c r="G184" s="136">
        <f>H184+I184</f>
        <v>0</v>
      </c>
      <c r="H184" s="136">
        <f t="shared" ref="H184:I184" si="53">H169+H174+H179</f>
        <v>0</v>
      </c>
      <c r="I184" s="136">
        <f t="shared" si="53"/>
        <v>0</v>
      </c>
      <c r="J184" s="64"/>
    </row>
    <row r="185" spans="1:10" ht="28.5" x14ac:dyDescent="0.25">
      <c r="A185" s="92"/>
      <c r="B185" s="93"/>
      <c r="C185" s="93"/>
      <c r="D185" s="93"/>
      <c r="E185" s="94"/>
      <c r="F185" s="58" t="s">
        <v>15</v>
      </c>
      <c r="G185" s="136">
        <f>H185+I185</f>
        <v>0</v>
      </c>
      <c r="H185" s="136">
        <f t="shared" ref="H185:I185" si="54">H170+H175+H180</f>
        <v>0</v>
      </c>
      <c r="I185" s="136">
        <f t="shared" si="54"/>
        <v>0</v>
      </c>
      <c r="J185" s="64"/>
    </row>
    <row r="186" spans="1:10" ht="28.5" x14ac:dyDescent="0.25">
      <c r="A186" s="92"/>
      <c r="B186" s="93"/>
      <c r="C186" s="93"/>
      <c r="D186" s="93"/>
      <c r="E186" s="94"/>
      <c r="F186" s="58" t="s">
        <v>16</v>
      </c>
      <c r="G186" s="136">
        <f t="shared" ref="G186:I186" si="55">G171+G176+G181</f>
        <v>60</v>
      </c>
      <c r="H186" s="136">
        <f t="shared" si="55"/>
        <v>30</v>
      </c>
      <c r="I186" s="136">
        <f t="shared" si="55"/>
        <v>30</v>
      </c>
      <c r="J186" s="64"/>
    </row>
    <row r="187" spans="1:10" ht="29.25" thickBot="1" x14ac:dyDescent="0.3">
      <c r="A187" s="95"/>
      <c r="B187" s="96"/>
      <c r="C187" s="96"/>
      <c r="D187" s="96"/>
      <c r="E187" s="97"/>
      <c r="F187" s="58" t="s">
        <v>18</v>
      </c>
      <c r="G187" s="136">
        <f t="shared" ref="G187:I187" si="56">G172+G177+G182</f>
        <v>100</v>
      </c>
      <c r="H187" s="136">
        <f t="shared" si="56"/>
        <v>50</v>
      </c>
      <c r="I187" s="136">
        <f t="shared" si="56"/>
        <v>50</v>
      </c>
      <c r="J187" s="68"/>
    </row>
    <row r="188" spans="1:10" ht="30.75" customHeight="1" thickBot="1" x14ac:dyDescent="0.3">
      <c r="A188" s="23" t="s">
        <v>188</v>
      </c>
      <c r="B188" s="24"/>
      <c r="C188" s="24"/>
      <c r="D188" s="24"/>
      <c r="E188" s="24"/>
      <c r="F188" s="24"/>
      <c r="G188" s="24"/>
      <c r="H188" s="24"/>
      <c r="I188" s="24"/>
      <c r="J188" s="178"/>
    </row>
    <row r="189" spans="1:10" ht="43.5" thickBot="1" x14ac:dyDescent="0.3">
      <c r="A189" s="137">
        <v>1</v>
      </c>
      <c r="B189" s="46" t="s">
        <v>84</v>
      </c>
      <c r="C189" s="46" t="s">
        <v>85</v>
      </c>
      <c r="D189" s="30" t="s">
        <v>186</v>
      </c>
      <c r="E189" s="28" t="s">
        <v>180</v>
      </c>
      <c r="F189" s="31" t="s">
        <v>12</v>
      </c>
      <c r="G189" s="32">
        <f>G190+G191+G193</f>
        <v>0</v>
      </c>
      <c r="H189" s="32">
        <f t="shared" ref="H189:I189" si="57">H190+H191+H193</f>
        <v>0</v>
      </c>
      <c r="I189" s="32">
        <f t="shared" si="57"/>
        <v>0</v>
      </c>
      <c r="J189" s="29" t="s">
        <v>86</v>
      </c>
    </row>
    <row r="190" spans="1:10" ht="28.5" x14ac:dyDescent="0.25">
      <c r="A190" s="128"/>
      <c r="B190" s="47"/>
      <c r="C190" s="47"/>
      <c r="D190" s="35"/>
      <c r="E190" s="33"/>
      <c r="F190" s="31" t="s">
        <v>14</v>
      </c>
      <c r="G190" s="32">
        <f>H190+I190</f>
        <v>0</v>
      </c>
      <c r="H190" s="43">
        <v>0</v>
      </c>
      <c r="I190" s="43">
        <v>0</v>
      </c>
      <c r="J190" s="34"/>
    </row>
    <row r="191" spans="1:10" ht="28.5" x14ac:dyDescent="0.25">
      <c r="A191" s="128"/>
      <c r="B191" s="47"/>
      <c r="C191" s="47"/>
      <c r="D191" s="35"/>
      <c r="E191" s="33"/>
      <c r="F191" s="31" t="s">
        <v>15</v>
      </c>
      <c r="G191" s="32">
        <f>H191+I191</f>
        <v>0</v>
      </c>
      <c r="H191" s="43">
        <v>0</v>
      </c>
      <c r="I191" s="43">
        <v>0</v>
      </c>
      <c r="J191" s="34"/>
    </row>
    <row r="192" spans="1:10" ht="28.5" x14ac:dyDescent="0.25">
      <c r="A192" s="128"/>
      <c r="B192" s="47"/>
      <c r="C192" s="47"/>
      <c r="D192" s="35"/>
      <c r="E192" s="33"/>
      <c r="F192" s="31" t="s">
        <v>16</v>
      </c>
      <c r="G192" s="36" t="s">
        <v>17</v>
      </c>
      <c r="H192" s="37"/>
      <c r="I192" s="37"/>
      <c r="J192" s="34"/>
    </row>
    <row r="193" spans="1:11" ht="28.5" x14ac:dyDescent="0.25">
      <c r="A193" s="128"/>
      <c r="B193" s="47"/>
      <c r="C193" s="48"/>
      <c r="D193" s="39"/>
      <c r="E193" s="40"/>
      <c r="F193" s="31" t="s">
        <v>18</v>
      </c>
      <c r="G193" s="32">
        <f>H193+I193</f>
        <v>0</v>
      </c>
      <c r="H193" s="43">
        <v>0</v>
      </c>
      <c r="I193" s="43">
        <v>0</v>
      </c>
      <c r="J193" s="38"/>
    </row>
    <row r="194" spans="1:11" ht="42.75" x14ac:dyDescent="0.25">
      <c r="A194" s="128"/>
      <c r="B194" s="47"/>
      <c r="C194" s="46" t="s">
        <v>87</v>
      </c>
      <c r="D194" s="30" t="s">
        <v>183</v>
      </c>
      <c r="E194" s="28" t="s">
        <v>180</v>
      </c>
      <c r="F194" s="31" t="s">
        <v>12</v>
      </c>
      <c r="G194" s="32">
        <f>G195+G196+G197+G198</f>
        <v>20</v>
      </c>
      <c r="H194" s="32">
        <f t="shared" ref="H194:I194" si="58">H195+H196+H197+H198</f>
        <v>10</v>
      </c>
      <c r="I194" s="32">
        <f t="shared" si="58"/>
        <v>10</v>
      </c>
      <c r="J194" s="29" t="s">
        <v>88</v>
      </c>
    </row>
    <row r="195" spans="1:11" ht="28.5" x14ac:dyDescent="0.25">
      <c r="A195" s="128"/>
      <c r="B195" s="47"/>
      <c r="C195" s="47"/>
      <c r="D195" s="35"/>
      <c r="E195" s="33"/>
      <c r="F195" s="31" t="s">
        <v>14</v>
      </c>
      <c r="G195" s="32">
        <f>H195+I195</f>
        <v>0</v>
      </c>
      <c r="H195" s="43">
        <v>0</v>
      </c>
      <c r="I195" s="43">
        <v>0</v>
      </c>
      <c r="J195" s="34"/>
    </row>
    <row r="196" spans="1:11" ht="28.5" x14ac:dyDescent="0.25">
      <c r="A196" s="128"/>
      <c r="B196" s="47"/>
      <c r="C196" s="47"/>
      <c r="D196" s="35"/>
      <c r="E196" s="33"/>
      <c r="F196" s="31" t="s">
        <v>15</v>
      </c>
      <c r="G196" s="32">
        <f t="shared" ref="G196:G198" si="59">H196+I196</f>
        <v>0</v>
      </c>
      <c r="H196" s="43">
        <v>0</v>
      </c>
      <c r="I196" s="43">
        <v>0</v>
      </c>
      <c r="J196" s="34"/>
    </row>
    <row r="197" spans="1:11" ht="28.5" x14ac:dyDescent="0.25">
      <c r="A197" s="128"/>
      <c r="B197" s="47"/>
      <c r="C197" s="47"/>
      <c r="D197" s="35"/>
      <c r="E197" s="33"/>
      <c r="F197" s="31" t="s">
        <v>16</v>
      </c>
      <c r="G197" s="32">
        <f t="shared" si="59"/>
        <v>20</v>
      </c>
      <c r="H197" s="43">
        <v>10</v>
      </c>
      <c r="I197" s="43">
        <v>10</v>
      </c>
      <c r="J197" s="34"/>
    </row>
    <row r="198" spans="1:11" ht="28.5" x14ac:dyDescent="0.25">
      <c r="A198" s="128"/>
      <c r="B198" s="47"/>
      <c r="C198" s="48"/>
      <c r="D198" s="39"/>
      <c r="E198" s="40"/>
      <c r="F198" s="31" t="s">
        <v>18</v>
      </c>
      <c r="G198" s="32">
        <f t="shared" si="59"/>
        <v>0</v>
      </c>
      <c r="H198" s="138">
        <v>0</v>
      </c>
      <c r="I198" s="138">
        <v>0</v>
      </c>
      <c r="J198" s="38"/>
    </row>
    <row r="199" spans="1:11" ht="42.75" x14ac:dyDescent="0.25">
      <c r="A199" s="128"/>
      <c r="B199" s="47"/>
      <c r="C199" s="46" t="s">
        <v>89</v>
      </c>
      <c r="D199" s="30" t="s">
        <v>186</v>
      </c>
      <c r="E199" s="28" t="s">
        <v>180</v>
      </c>
      <c r="F199" s="31" t="s">
        <v>12</v>
      </c>
      <c r="G199" s="32">
        <f t="shared" ref="G199:H199" si="60">G200+G201+G203+G202</f>
        <v>60</v>
      </c>
      <c r="H199" s="32">
        <f t="shared" si="60"/>
        <v>30</v>
      </c>
      <c r="I199" s="32">
        <f>I200+I201+I203+I202</f>
        <v>30</v>
      </c>
      <c r="J199" s="29" t="s">
        <v>90</v>
      </c>
    </row>
    <row r="200" spans="1:11" ht="29.25" thickBot="1" x14ac:dyDescent="0.3">
      <c r="A200" s="128"/>
      <c r="B200" s="47"/>
      <c r="C200" s="47"/>
      <c r="D200" s="35"/>
      <c r="E200" s="33"/>
      <c r="F200" s="31" t="s">
        <v>14</v>
      </c>
      <c r="G200" s="32">
        <f>H200+I200</f>
        <v>0</v>
      </c>
      <c r="H200" s="43">
        <v>0</v>
      </c>
      <c r="I200" s="43">
        <v>0</v>
      </c>
      <c r="J200" s="34"/>
    </row>
    <row r="201" spans="1:11" ht="29.25" thickBot="1" x14ac:dyDescent="0.3">
      <c r="A201" s="128"/>
      <c r="B201" s="47"/>
      <c r="C201" s="47"/>
      <c r="D201" s="35"/>
      <c r="E201" s="33"/>
      <c r="F201" s="31" t="s">
        <v>15</v>
      </c>
      <c r="G201" s="124">
        <f>H201+I201</f>
        <v>0</v>
      </c>
      <c r="H201" s="125">
        <v>0</v>
      </c>
      <c r="I201" s="125">
        <v>0</v>
      </c>
      <c r="J201" s="34"/>
    </row>
    <row r="202" spans="1:11" ht="29.25" thickBot="1" x14ac:dyDescent="0.3">
      <c r="A202" s="128"/>
      <c r="B202" s="47"/>
      <c r="C202" s="47"/>
      <c r="D202" s="35"/>
      <c r="E202" s="33"/>
      <c r="F202" s="31" t="s">
        <v>16</v>
      </c>
      <c r="G202" s="80">
        <f>H202+I202</f>
        <v>60</v>
      </c>
      <c r="H202" s="80">
        <v>30</v>
      </c>
      <c r="I202" s="139">
        <v>30</v>
      </c>
      <c r="J202" s="140"/>
      <c r="K202" s="141"/>
    </row>
    <row r="203" spans="1:11" ht="29.25" thickBot="1" x14ac:dyDescent="0.3">
      <c r="A203" s="132"/>
      <c r="B203" s="48"/>
      <c r="C203" s="48"/>
      <c r="D203" s="39"/>
      <c r="E203" s="40"/>
      <c r="F203" s="31" t="s">
        <v>18</v>
      </c>
      <c r="G203" s="142">
        <f>H203+I203</f>
        <v>0</v>
      </c>
      <c r="H203" s="127">
        <v>0</v>
      </c>
      <c r="I203" s="127">
        <v>0</v>
      </c>
      <c r="J203" s="38"/>
    </row>
    <row r="204" spans="1:11" ht="31.9" customHeight="1" thickBot="1" x14ac:dyDescent="0.3">
      <c r="A204" s="88" t="s">
        <v>37</v>
      </c>
      <c r="B204" s="89"/>
      <c r="C204" s="89"/>
      <c r="D204" s="89"/>
      <c r="E204" s="90"/>
      <c r="F204" s="58" t="s">
        <v>12</v>
      </c>
      <c r="G204" s="59">
        <f>G189+G194+G199</f>
        <v>80</v>
      </c>
      <c r="H204" s="59">
        <f t="shared" ref="H204:I204" si="61">H189+H194+H199</f>
        <v>40</v>
      </c>
      <c r="I204" s="59">
        <f t="shared" si="61"/>
        <v>40</v>
      </c>
      <c r="J204" s="60"/>
    </row>
    <row r="205" spans="1:11" ht="28.5" x14ac:dyDescent="0.25">
      <c r="A205" s="92"/>
      <c r="B205" s="93"/>
      <c r="C205" s="93"/>
      <c r="D205" s="93"/>
      <c r="E205" s="94"/>
      <c r="F205" s="58" t="s">
        <v>14</v>
      </c>
      <c r="G205" s="59">
        <f t="shared" ref="G205:I205" si="62">G190+G195+G200</f>
        <v>0</v>
      </c>
      <c r="H205" s="59">
        <f t="shared" si="62"/>
        <v>0</v>
      </c>
      <c r="I205" s="59">
        <f t="shared" si="62"/>
        <v>0</v>
      </c>
      <c r="J205" s="64"/>
    </row>
    <row r="206" spans="1:11" ht="28.5" x14ac:dyDescent="0.25">
      <c r="A206" s="92"/>
      <c r="B206" s="93"/>
      <c r="C206" s="93"/>
      <c r="D206" s="93"/>
      <c r="E206" s="94"/>
      <c r="F206" s="58" t="s">
        <v>15</v>
      </c>
      <c r="G206" s="59">
        <f t="shared" ref="G206:I206" si="63">G191+G196+G201</f>
        <v>0</v>
      </c>
      <c r="H206" s="59">
        <f t="shared" si="63"/>
        <v>0</v>
      </c>
      <c r="I206" s="59">
        <f t="shared" si="63"/>
        <v>0</v>
      </c>
      <c r="J206" s="64"/>
    </row>
    <row r="207" spans="1:11" ht="28.5" x14ac:dyDescent="0.25">
      <c r="A207" s="92"/>
      <c r="B207" s="93"/>
      <c r="C207" s="93"/>
      <c r="D207" s="93"/>
      <c r="E207" s="94"/>
      <c r="F207" s="58" t="s">
        <v>16</v>
      </c>
      <c r="G207" s="59">
        <f>H207+I207</f>
        <v>80</v>
      </c>
      <c r="H207" s="59">
        <f t="shared" ref="H207" si="64">H192+H197+H202</f>
        <v>40</v>
      </c>
      <c r="I207" s="59">
        <f>I192+I197+I202</f>
        <v>40</v>
      </c>
      <c r="J207" s="64"/>
    </row>
    <row r="208" spans="1:11" ht="29.25" thickBot="1" x14ac:dyDescent="0.3">
      <c r="A208" s="95"/>
      <c r="B208" s="96"/>
      <c r="C208" s="96"/>
      <c r="D208" s="96"/>
      <c r="E208" s="97"/>
      <c r="F208" s="58" t="s">
        <v>18</v>
      </c>
      <c r="G208" s="59">
        <f t="shared" ref="G208:I208" si="65">G193+G198+G203</f>
        <v>0</v>
      </c>
      <c r="H208" s="59">
        <f t="shared" si="65"/>
        <v>0</v>
      </c>
      <c r="I208" s="59">
        <f t="shared" si="65"/>
        <v>0</v>
      </c>
      <c r="J208" s="68"/>
    </row>
    <row r="209" spans="1:11" ht="27.75" customHeight="1" thickBot="1" x14ac:dyDescent="0.3">
      <c r="A209" s="22" t="s">
        <v>91</v>
      </c>
      <c r="B209" s="255"/>
      <c r="C209" s="255"/>
      <c r="D209" s="255"/>
      <c r="E209" s="255"/>
      <c r="F209" s="255"/>
      <c r="G209" s="255"/>
      <c r="H209" s="255"/>
      <c r="I209" s="255"/>
      <c r="J209" s="256"/>
    </row>
    <row r="210" spans="1:11" ht="43.5" thickBot="1" x14ac:dyDescent="0.3">
      <c r="A210" s="49">
        <v>1</v>
      </c>
      <c r="B210" s="29"/>
      <c r="C210" s="29" t="s">
        <v>92</v>
      </c>
      <c r="D210" s="30" t="s">
        <v>183</v>
      </c>
      <c r="E210" s="28" t="s">
        <v>180</v>
      </c>
      <c r="F210" s="31" t="s">
        <v>12</v>
      </c>
      <c r="G210" s="32">
        <f>G211+G212+G213+G214</f>
        <v>40</v>
      </c>
      <c r="H210" s="32">
        <f t="shared" ref="H210:I210" si="66">H211+H212+H213+H214</f>
        <v>20</v>
      </c>
      <c r="I210" s="32">
        <f t="shared" si="66"/>
        <v>20</v>
      </c>
      <c r="J210" s="143" t="s">
        <v>93</v>
      </c>
    </row>
    <row r="211" spans="1:11" ht="28.5" x14ac:dyDescent="0.25">
      <c r="A211" s="50"/>
      <c r="B211" s="34"/>
      <c r="C211" s="34"/>
      <c r="D211" s="35"/>
      <c r="E211" s="33"/>
      <c r="F211" s="31" t="s">
        <v>14</v>
      </c>
      <c r="G211" s="32">
        <f t="shared" ref="G211:G214" si="67">H211+I211</f>
        <v>0</v>
      </c>
      <c r="H211" s="43">
        <v>0</v>
      </c>
      <c r="I211" s="43">
        <v>0</v>
      </c>
      <c r="J211" s="144" t="s">
        <v>94</v>
      </c>
    </row>
    <row r="212" spans="1:11" ht="28.5" x14ac:dyDescent="0.25">
      <c r="A212" s="50"/>
      <c r="B212" s="34"/>
      <c r="C212" s="34"/>
      <c r="D212" s="35"/>
      <c r="E212" s="33"/>
      <c r="F212" s="31" t="s">
        <v>15</v>
      </c>
      <c r="G212" s="32">
        <f t="shared" si="67"/>
        <v>0</v>
      </c>
      <c r="H212" s="43">
        <v>0</v>
      </c>
      <c r="I212" s="43">
        <v>0</v>
      </c>
      <c r="J212" s="144"/>
    </row>
    <row r="213" spans="1:11" ht="28.5" x14ac:dyDescent="0.25">
      <c r="A213" s="50"/>
      <c r="B213" s="34"/>
      <c r="C213" s="34"/>
      <c r="D213" s="35"/>
      <c r="E213" s="33"/>
      <c r="F213" s="31" t="s">
        <v>16</v>
      </c>
      <c r="G213" s="32">
        <f t="shared" si="67"/>
        <v>40</v>
      </c>
      <c r="H213" s="43">
        <v>20</v>
      </c>
      <c r="I213" s="54">
        <v>20</v>
      </c>
      <c r="J213" s="144"/>
    </row>
    <row r="214" spans="1:11" ht="28.5" x14ac:dyDescent="0.25">
      <c r="A214" s="50"/>
      <c r="B214" s="34"/>
      <c r="C214" s="38"/>
      <c r="D214" s="39"/>
      <c r="E214" s="40"/>
      <c r="F214" s="31" t="s">
        <v>18</v>
      </c>
      <c r="G214" s="32">
        <f t="shared" si="67"/>
        <v>0</v>
      </c>
      <c r="H214" s="43">
        <v>0</v>
      </c>
      <c r="I214" s="43">
        <v>0</v>
      </c>
      <c r="J214" s="144"/>
    </row>
    <row r="215" spans="1:11" ht="42.75" x14ac:dyDescent="0.25">
      <c r="A215" s="50"/>
      <c r="B215" s="34"/>
      <c r="C215" s="46" t="s">
        <v>95</v>
      </c>
      <c r="D215" s="30" t="s">
        <v>183</v>
      </c>
      <c r="E215" s="28" t="s">
        <v>180</v>
      </c>
      <c r="F215" s="31" t="s">
        <v>12</v>
      </c>
      <c r="G215" s="32">
        <f>G216+G217+G218+G219</f>
        <v>40</v>
      </c>
      <c r="H215" s="32">
        <f t="shared" ref="H215:I215" si="68">H216+H217+H218+H219</f>
        <v>20</v>
      </c>
      <c r="I215" s="32">
        <f t="shared" si="68"/>
        <v>20</v>
      </c>
      <c r="J215" s="34" t="s">
        <v>96</v>
      </c>
    </row>
    <row r="216" spans="1:11" ht="28.5" x14ac:dyDescent="0.25">
      <c r="A216" s="50"/>
      <c r="B216" s="34"/>
      <c r="C216" s="47"/>
      <c r="D216" s="35"/>
      <c r="E216" s="33"/>
      <c r="F216" s="31" t="s">
        <v>14</v>
      </c>
      <c r="G216" s="32">
        <f t="shared" ref="G216:G219" si="69">H216+I216</f>
        <v>0</v>
      </c>
      <c r="H216" s="138">
        <v>0</v>
      </c>
      <c r="I216" s="138">
        <v>0</v>
      </c>
      <c r="J216" s="34"/>
    </row>
    <row r="217" spans="1:11" ht="28.5" x14ac:dyDescent="0.25">
      <c r="A217" s="50"/>
      <c r="B217" s="34"/>
      <c r="C217" s="47"/>
      <c r="D217" s="35"/>
      <c r="E217" s="33"/>
      <c r="F217" s="31" t="s">
        <v>15</v>
      </c>
      <c r="G217" s="32">
        <f t="shared" si="69"/>
        <v>0</v>
      </c>
      <c r="H217" s="138">
        <v>0</v>
      </c>
      <c r="I217" s="138">
        <v>0</v>
      </c>
      <c r="J217" s="34"/>
    </row>
    <row r="218" spans="1:11" ht="28.5" x14ac:dyDescent="0.25">
      <c r="A218" s="50"/>
      <c r="B218" s="34"/>
      <c r="C218" s="47"/>
      <c r="D218" s="35"/>
      <c r="E218" s="33"/>
      <c r="F218" s="31" t="s">
        <v>16</v>
      </c>
      <c r="G218" s="32">
        <f t="shared" si="69"/>
        <v>40</v>
      </c>
      <c r="H218" s="43">
        <v>20</v>
      </c>
      <c r="I218" s="54">
        <v>20</v>
      </c>
      <c r="J218" s="34"/>
    </row>
    <row r="219" spans="1:11" ht="28.5" x14ac:dyDescent="0.25">
      <c r="A219" s="51"/>
      <c r="B219" s="38"/>
      <c r="C219" s="48"/>
      <c r="D219" s="39"/>
      <c r="E219" s="40"/>
      <c r="F219" s="31" t="s">
        <v>18</v>
      </c>
      <c r="G219" s="32">
        <f t="shared" si="69"/>
        <v>0</v>
      </c>
      <c r="H219" s="43">
        <v>0</v>
      </c>
      <c r="I219" s="43">
        <v>0</v>
      </c>
      <c r="J219" s="38"/>
    </row>
    <row r="220" spans="1:11" ht="36.75" customHeight="1" x14ac:dyDescent="0.25">
      <c r="A220" s="88" t="s">
        <v>37</v>
      </c>
      <c r="B220" s="89"/>
      <c r="C220" s="89"/>
      <c r="D220" s="89"/>
      <c r="E220" s="90"/>
      <c r="F220" s="58" t="s">
        <v>12</v>
      </c>
      <c r="G220" s="59">
        <f>G210+G215</f>
        <v>80</v>
      </c>
      <c r="H220" s="59">
        <f t="shared" ref="H220:I220" si="70">H210+H215</f>
        <v>40</v>
      </c>
      <c r="I220" s="59">
        <f t="shared" si="70"/>
        <v>40</v>
      </c>
      <c r="J220" s="60"/>
    </row>
    <row r="221" spans="1:11" ht="28.5" x14ac:dyDescent="0.25">
      <c r="A221" s="92"/>
      <c r="B221" s="93"/>
      <c r="C221" s="93"/>
      <c r="D221" s="93"/>
      <c r="E221" s="94"/>
      <c r="F221" s="58" t="s">
        <v>14</v>
      </c>
      <c r="G221" s="59">
        <f t="shared" ref="G221:I221" si="71">G211+G216</f>
        <v>0</v>
      </c>
      <c r="H221" s="59">
        <f t="shared" si="71"/>
        <v>0</v>
      </c>
      <c r="I221" s="59">
        <f t="shared" si="71"/>
        <v>0</v>
      </c>
      <c r="J221" s="64"/>
    </row>
    <row r="222" spans="1:11" ht="28.5" x14ac:dyDescent="0.25">
      <c r="A222" s="92"/>
      <c r="B222" s="93"/>
      <c r="C222" s="93"/>
      <c r="D222" s="93"/>
      <c r="E222" s="94"/>
      <c r="F222" s="58" t="s">
        <v>15</v>
      </c>
      <c r="G222" s="59">
        <f t="shared" ref="G222:I222" si="72">G212+G217</f>
        <v>0</v>
      </c>
      <c r="H222" s="59">
        <f t="shared" si="72"/>
        <v>0</v>
      </c>
      <c r="I222" s="59">
        <f t="shared" si="72"/>
        <v>0</v>
      </c>
      <c r="J222" s="64"/>
    </row>
    <row r="223" spans="1:11" ht="28.5" x14ac:dyDescent="0.25">
      <c r="A223" s="92"/>
      <c r="B223" s="93"/>
      <c r="C223" s="93"/>
      <c r="D223" s="93"/>
      <c r="E223" s="94"/>
      <c r="F223" s="58" t="s">
        <v>16</v>
      </c>
      <c r="G223" s="59">
        <f t="shared" ref="G223:I223" si="73">G213+G218</f>
        <v>80</v>
      </c>
      <c r="H223" s="59">
        <f t="shared" si="73"/>
        <v>40</v>
      </c>
      <c r="I223" s="59">
        <f t="shared" si="73"/>
        <v>40</v>
      </c>
      <c r="J223" s="64"/>
    </row>
    <row r="224" spans="1:11" ht="31.5" customHeight="1" thickBot="1" x14ac:dyDescent="0.3">
      <c r="A224" s="95"/>
      <c r="B224" s="96"/>
      <c r="C224" s="96"/>
      <c r="D224" s="96"/>
      <c r="E224" s="97"/>
      <c r="F224" s="58" t="s">
        <v>18</v>
      </c>
      <c r="G224" s="59">
        <f t="shared" ref="G224:I224" si="74">G214+G219</f>
        <v>0</v>
      </c>
      <c r="H224" s="59">
        <f t="shared" si="74"/>
        <v>0</v>
      </c>
      <c r="I224" s="59">
        <f t="shared" si="74"/>
        <v>0</v>
      </c>
      <c r="J224" s="68"/>
    </row>
    <row r="225" spans="1:11" ht="30" customHeight="1" thickBot="1" x14ac:dyDescent="0.3">
      <c r="A225" s="23" t="s">
        <v>97</v>
      </c>
      <c r="B225" s="24"/>
      <c r="C225" s="24"/>
      <c r="D225" s="24"/>
      <c r="E225" s="24"/>
      <c r="F225" s="24"/>
      <c r="G225" s="24"/>
      <c r="H225" s="24"/>
      <c r="I225" s="24"/>
      <c r="J225" s="178"/>
    </row>
    <row r="226" spans="1:11" ht="43.5" thickBot="1" x14ac:dyDescent="0.3">
      <c r="A226" s="49">
        <v>1</v>
      </c>
      <c r="B226" s="122" t="s">
        <v>98</v>
      </c>
      <c r="C226" s="46" t="s">
        <v>99</v>
      </c>
      <c r="D226" s="30" t="s">
        <v>183</v>
      </c>
      <c r="E226" s="28" t="s">
        <v>180</v>
      </c>
      <c r="F226" s="31" t="s">
        <v>12</v>
      </c>
      <c r="G226" s="32">
        <f>G227+G228+G229+G230</f>
        <v>20</v>
      </c>
      <c r="H226" s="32">
        <f t="shared" ref="H226:I226" si="75">H227+H228+H229+H230</f>
        <v>10</v>
      </c>
      <c r="I226" s="32">
        <f t="shared" si="75"/>
        <v>10</v>
      </c>
      <c r="J226" s="29" t="s">
        <v>100</v>
      </c>
    </row>
    <row r="227" spans="1:11" ht="28.5" x14ac:dyDescent="0.25">
      <c r="A227" s="50"/>
      <c r="B227" s="123"/>
      <c r="C227" s="47"/>
      <c r="D227" s="35"/>
      <c r="E227" s="33"/>
      <c r="F227" s="31" t="s">
        <v>14</v>
      </c>
      <c r="G227" s="32">
        <f>H227+I227</f>
        <v>0</v>
      </c>
      <c r="H227" s="43">
        <v>0</v>
      </c>
      <c r="I227" s="43">
        <v>0</v>
      </c>
      <c r="J227" s="34"/>
    </row>
    <row r="228" spans="1:11" ht="28.5" x14ac:dyDescent="0.25">
      <c r="A228" s="50"/>
      <c r="B228" s="123"/>
      <c r="C228" s="47"/>
      <c r="D228" s="35"/>
      <c r="E228" s="33"/>
      <c r="F228" s="31" t="s">
        <v>15</v>
      </c>
      <c r="G228" s="32">
        <f t="shared" ref="G228:G230" si="76">H228+I228</f>
        <v>0</v>
      </c>
      <c r="H228" s="43">
        <v>0</v>
      </c>
      <c r="I228" s="43">
        <v>0</v>
      </c>
      <c r="J228" s="34"/>
    </row>
    <row r="229" spans="1:11" ht="28.5" x14ac:dyDescent="0.25">
      <c r="A229" s="50"/>
      <c r="B229" s="123"/>
      <c r="C229" s="47"/>
      <c r="D229" s="35"/>
      <c r="E229" s="33"/>
      <c r="F229" s="31" t="s">
        <v>16</v>
      </c>
      <c r="G229" s="32">
        <f t="shared" si="76"/>
        <v>0</v>
      </c>
      <c r="H229" s="43">
        <v>0</v>
      </c>
      <c r="I229" s="43">
        <v>0</v>
      </c>
      <c r="J229" s="34"/>
    </row>
    <row r="230" spans="1:11" ht="28.5" x14ac:dyDescent="0.25">
      <c r="A230" s="51"/>
      <c r="B230" s="133"/>
      <c r="C230" s="48"/>
      <c r="D230" s="39"/>
      <c r="E230" s="40"/>
      <c r="F230" s="31" t="s">
        <v>18</v>
      </c>
      <c r="G230" s="32">
        <f t="shared" si="76"/>
        <v>20</v>
      </c>
      <c r="H230" s="43">
        <v>10</v>
      </c>
      <c r="I230" s="43">
        <v>10</v>
      </c>
      <c r="J230" s="38"/>
    </row>
    <row r="231" spans="1:11" ht="42.75" x14ac:dyDescent="0.25">
      <c r="A231" s="49">
        <v>2</v>
      </c>
      <c r="B231" s="29" t="s">
        <v>101</v>
      </c>
      <c r="C231" s="145" t="s">
        <v>102</v>
      </c>
      <c r="D231" s="30" t="s">
        <v>182</v>
      </c>
      <c r="E231" s="28" t="s">
        <v>180</v>
      </c>
      <c r="F231" s="31" t="s">
        <v>12</v>
      </c>
      <c r="G231" s="32">
        <f>G232+G233+G234+G235</f>
        <v>100</v>
      </c>
      <c r="H231" s="32">
        <f t="shared" ref="H231:I231" si="77">H232+H233+H234+H235</f>
        <v>50</v>
      </c>
      <c r="I231" s="32">
        <f t="shared" si="77"/>
        <v>50</v>
      </c>
      <c r="J231" s="29" t="s">
        <v>103</v>
      </c>
    </row>
    <row r="232" spans="1:11" ht="28.5" x14ac:dyDescent="0.25">
      <c r="A232" s="50"/>
      <c r="B232" s="34"/>
      <c r="C232" s="146"/>
      <c r="D232" s="35"/>
      <c r="E232" s="33"/>
      <c r="F232" s="31" t="s">
        <v>14</v>
      </c>
      <c r="G232" s="32">
        <f>H232+I232</f>
        <v>0</v>
      </c>
      <c r="H232" s="43">
        <v>0</v>
      </c>
      <c r="I232" s="43">
        <v>0</v>
      </c>
      <c r="J232" s="34"/>
    </row>
    <row r="233" spans="1:11" ht="28.5" x14ac:dyDescent="0.25">
      <c r="A233" s="50"/>
      <c r="B233" s="34"/>
      <c r="C233" s="146"/>
      <c r="D233" s="35"/>
      <c r="E233" s="33"/>
      <c r="F233" s="31" t="s">
        <v>15</v>
      </c>
      <c r="G233" s="32">
        <f t="shared" ref="G233:G235" si="78">H233+I233</f>
        <v>0</v>
      </c>
      <c r="H233" s="43">
        <v>0</v>
      </c>
      <c r="I233" s="43">
        <v>0</v>
      </c>
      <c r="J233" s="34"/>
    </row>
    <row r="234" spans="1:11" ht="28.5" x14ac:dyDescent="0.25">
      <c r="A234" s="50"/>
      <c r="B234" s="34"/>
      <c r="C234" s="146"/>
      <c r="D234" s="35"/>
      <c r="E234" s="33"/>
      <c r="F234" s="31" t="s">
        <v>16</v>
      </c>
      <c r="G234" s="32">
        <f t="shared" si="78"/>
        <v>100</v>
      </c>
      <c r="H234" s="43">
        <v>50</v>
      </c>
      <c r="I234" s="54">
        <v>50</v>
      </c>
      <c r="J234" s="34"/>
      <c r="K234" s="147"/>
    </row>
    <row r="235" spans="1:11" ht="28.5" x14ac:dyDescent="0.25">
      <c r="A235" s="51"/>
      <c r="B235" s="38"/>
      <c r="C235" s="148"/>
      <c r="D235" s="39"/>
      <c r="E235" s="40"/>
      <c r="F235" s="31" t="s">
        <v>18</v>
      </c>
      <c r="G235" s="32">
        <f t="shared" si="78"/>
        <v>0</v>
      </c>
      <c r="H235" s="43">
        <v>0</v>
      </c>
      <c r="I235" s="43">
        <v>0</v>
      </c>
      <c r="J235" s="38"/>
    </row>
    <row r="236" spans="1:11" ht="42.75" x14ac:dyDescent="0.25">
      <c r="A236" s="49">
        <v>3</v>
      </c>
      <c r="B236" s="29" t="s">
        <v>104</v>
      </c>
      <c r="C236" s="101" t="s">
        <v>105</v>
      </c>
      <c r="D236" s="30" t="s">
        <v>182</v>
      </c>
      <c r="E236" s="28" t="s">
        <v>180</v>
      </c>
      <c r="F236" s="31" t="s">
        <v>12</v>
      </c>
      <c r="G236" s="32">
        <f t="shared" ref="G236:I236" si="79">G237+G238+G239+G240</f>
        <v>6000</v>
      </c>
      <c r="H236" s="32">
        <f t="shared" si="79"/>
        <v>3000</v>
      </c>
      <c r="I236" s="32">
        <f t="shared" si="79"/>
        <v>3000</v>
      </c>
      <c r="J236" s="29" t="s">
        <v>106</v>
      </c>
    </row>
    <row r="237" spans="1:11" ht="28.5" x14ac:dyDescent="0.25">
      <c r="A237" s="50"/>
      <c r="B237" s="34"/>
      <c r="C237" s="104"/>
      <c r="D237" s="35"/>
      <c r="E237" s="33"/>
      <c r="F237" s="31" t="s">
        <v>14</v>
      </c>
      <c r="G237" s="32">
        <f t="shared" ref="G237:G240" si="80">H237+I237</f>
        <v>6000</v>
      </c>
      <c r="H237" s="43">
        <v>3000</v>
      </c>
      <c r="I237" s="54">
        <v>3000</v>
      </c>
      <c r="J237" s="34"/>
    </row>
    <row r="238" spans="1:11" ht="28.5" x14ac:dyDescent="0.25">
      <c r="A238" s="50"/>
      <c r="B238" s="34"/>
      <c r="C238" s="104"/>
      <c r="D238" s="35"/>
      <c r="E238" s="33"/>
      <c r="F238" s="31" t="s">
        <v>15</v>
      </c>
      <c r="G238" s="32">
        <f t="shared" si="80"/>
        <v>0</v>
      </c>
      <c r="H238" s="43">
        <v>0</v>
      </c>
      <c r="I238" s="43">
        <v>0</v>
      </c>
      <c r="J238" s="34"/>
    </row>
    <row r="239" spans="1:11" ht="28.5" x14ac:dyDescent="0.25">
      <c r="A239" s="50"/>
      <c r="B239" s="34"/>
      <c r="C239" s="104"/>
      <c r="D239" s="35"/>
      <c r="E239" s="33"/>
      <c r="F239" s="31" t="s">
        <v>16</v>
      </c>
      <c r="G239" s="32">
        <f t="shared" si="80"/>
        <v>0</v>
      </c>
      <c r="H239" s="43">
        <v>0</v>
      </c>
      <c r="I239" s="43">
        <v>0</v>
      </c>
      <c r="J239" s="34"/>
      <c r="K239" s="147"/>
    </row>
    <row r="240" spans="1:11" ht="28.5" x14ac:dyDescent="0.25">
      <c r="A240" s="51"/>
      <c r="B240" s="38"/>
      <c r="C240" s="115"/>
      <c r="D240" s="39"/>
      <c r="E240" s="40"/>
      <c r="F240" s="31" t="s">
        <v>18</v>
      </c>
      <c r="G240" s="32">
        <f t="shared" si="80"/>
        <v>0</v>
      </c>
      <c r="H240" s="43">
        <v>0</v>
      </c>
      <c r="I240" s="43">
        <v>0</v>
      </c>
      <c r="J240" s="38"/>
    </row>
    <row r="241" spans="1:12" ht="36" customHeight="1" x14ac:dyDescent="0.25">
      <c r="A241" s="88" t="s">
        <v>37</v>
      </c>
      <c r="B241" s="89"/>
      <c r="C241" s="89"/>
      <c r="D241" s="89"/>
      <c r="E241" s="90"/>
      <c r="F241" s="58" t="s">
        <v>12</v>
      </c>
      <c r="G241" s="59">
        <f t="shared" ref="G241:I245" si="81">G226+G231+G236</f>
        <v>6120</v>
      </c>
      <c r="H241" s="59">
        <f t="shared" si="81"/>
        <v>3060</v>
      </c>
      <c r="I241" s="59">
        <f t="shared" si="81"/>
        <v>3060</v>
      </c>
      <c r="J241" s="60"/>
    </row>
    <row r="242" spans="1:12" ht="33.75" customHeight="1" x14ac:dyDescent="0.25">
      <c r="A242" s="92"/>
      <c r="B242" s="93"/>
      <c r="C242" s="93"/>
      <c r="D242" s="93"/>
      <c r="E242" s="94"/>
      <c r="F242" s="58" t="s">
        <v>14</v>
      </c>
      <c r="G242" s="59">
        <f t="shared" si="81"/>
        <v>6000</v>
      </c>
      <c r="H242" s="59">
        <f t="shared" si="81"/>
        <v>3000</v>
      </c>
      <c r="I242" s="59">
        <f t="shared" si="81"/>
        <v>3000</v>
      </c>
      <c r="J242" s="64"/>
    </row>
    <row r="243" spans="1:12" ht="28.5" x14ac:dyDescent="0.25">
      <c r="A243" s="92"/>
      <c r="B243" s="93"/>
      <c r="C243" s="93"/>
      <c r="D243" s="93"/>
      <c r="E243" s="94"/>
      <c r="F243" s="58" t="s">
        <v>15</v>
      </c>
      <c r="G243" s="59">
        <f t="shared" si="81"/>
        <v>0</v>
      </c>
      <c r="H243" s="59">
        <f t="shared" si="81"/>
        <v>0</v>
      </c>
      <c r="I243" s="59">
        <f t="shared" si="81"/>
        <v>0</v>
      </c>
      <c r="J243" s="64"/>
    </row>
    <row r="244" spans="1:12" ht="28.5" x14ac:dyDescent="0.25">
      <c r="A244" s="92"/>
      <c r="B244" s="93"/>
      <c r="C244" s="93"/>
      <c r="D244" s="93"/>
      <c r="E244" s="94"/>
      <c r="F244" s="58" t="s">
        <v>16</v>
      </c>
      <c r="G244" s="59">
        <f t="shared" si="81"/>
        <v>100</v>
      </c>
      <c r="H244" s="59">
        <f t="shared" si="81"/>
        <v>50</v>
      </c>
      <c r="I244" s="59">
        <f t="shared" si="81"/>
        <v>50</v>
      </c>
      <c r="J244" s="64"/>
    </row>
    <row r="245" spans="1:12" ht="29.25" thickBot="1" x14ac:dyDescent="0.3">
      <c r="A245" s="95"/>
      <c r="B245" s="96"/>
      <c r="C245" s="96"/>
      <c r="D245" s="96"/>
      <c r="E245" s="97"/>
      <c r="F245" s="58" t="s">
        <v>18</v>
      </c>
      <c r="G245" s="59">
        <f t="shared" si="81"/>
        <v>20</v>
      </c>
      <c r="H245" s="59">
        <f t="shared" si="81"/>
        <v>10</v>
      </c>
      <c r="I245" s="59">
        <f t="shared" si="81"/>
        <v>10</v>
      </c>
      <c r="J245" s="68"/>
    </row>
    <row r="246" spans="1:12" ht="30.75" customHeight="1" thickBot="1" x14ac:dyDescent="0.3">
      <c r="A246" s="23" t="s">
        <v>107</v>
      </c>
      <c r="B246" s="24"/>
      <c r="C246" s="24"/>
      <c r="D246" s="24"/>
      <c r="E246" s="24"/>
      <c r="F246" s="24"/>
      <c r="G246" s="24"/>
      <c r="H246" s="24"/>
      <c r="I246" s="24"/>
      <c r="J246" s="178"/>
    </row>
    <row r="247" spans="1:12" ht="43.5" thickBot="1" x14ac:dyDescent="0.3">
      <c r="A247" s="49">
        <v>1</v>
      </c>
      <c r="B247" s="29" t="s">
        <v>108</v>
      </c>
      <c r="C247" s="101" t="s">
        <v>109</v>
      </c>
      <c r="D247" s="30" t="s">
        <v>183</v>
      </c>
      <c r="E247" s="28" t="s">
        <v>180</v>
      </c>
      <c r="F247" s="31" t="s">
        <v>12</v>
      </c>
      <c r="G247" s="32">
        <f>G248+G249+G250+G251</f>
        <v>200</v>
      </c>
      <c r="H247" s="32">
        <f t="shared" ref="H247:I247" si="82">H248+H249+H250+H251</f>
        <v>100</v>
      </c>
      <c r="I247" s="32">
        <f t="shared" si="82"/>
        <v>100</v>
      </c>
      <c r="J247" s="29" t="s">
        <v>110</v>
      </c>
    </row>
    <row r="248" spans="1:12" ht="28.5" x14ac:dyDescent="0.25">
      <c r="A248" s="50"/>
      <c r="B248" s="34"/>
      <c r="C248" s="104"/>
      <c r="D248" s="35"/>
      <c r="E248" s="33"/>
      <c r="F248" s="31" t="s">
        <v>14</v>
      </c>
      <c r="G248" s="32">
        <f t="shared" ref="G248:G251" si="83">H248+I248</f>
        <v>0</v>
      </c>
      <c r="H248" s="43">
        <v>0</v>
      </c>
      <c r="I248" s="43">
        <v>0</v>
      </c>
      <c r="J248" s="34"/>
    </row>
    <row r="249" spans="1:12" ht="31.9" customHeight="1" x14ac:dyDescent="0.25">
      <c r="A249" s="50"/>
      <c r="B249" s="34"/>
      <c r="C249" s="104"/>
      <c r="D249" s="35"/>
      <c r="E249" s="33"/>
      <c r="F249" s="31" t="s">
        <v>15</v>
      </c>
      <c r="G249" s="32">
        <f t="shared" si="83"/>
        <v>0</v>
      </c>
      <c r="H249" s="43">
        <v>0</v>
      </c>
      <c r="I249" s="43">
        <v>0</v>
      </c>
      <c r="J249" s="34"/>
    </row>
    <row r="250" spans="1:12" ht="28.5" x14ac:dyDescent="0.25">
      <c r="A250" s="50"/>
      <c r="B250" s="34"/>
      <c r="C250" s="104"/>
      <c r="D250" s="35"/>
      <c r="E250" s="33"/>
      <c r="F250" s="31" t="s">
        <v>16</v>
      </c>
      <c r="G250" s="32">
        <f t="shared" si="83"/>
        <v>200</v>
      </c>
      <c r="H250" s="43">
        <v>100</v>
      </c>
      <c r="I250" s="54">
        <v>100</v>
      </c>
      <c r="J250" s="34"/>
    </row>
    <row r="251" spans="1:12" ht="42.6" customHeight="1" x14ac:dyDescent="0.25">
      <c r="A251" s="50"/>
      <c r="B251" s="34"/>
      <c r="C251" s="115"/>
      <c r="D251" s="39"/>
      <c r="E251" s="40"/>
      <c r="F251" s="31" t="s">
        <v>18</v>
      </c>
      <c r="G251" s="32">
        <f t="shared" si="83"/>
        <v>0</v>
      </c>
      <c r="H251" s="43">
        <v>0</v>
      </c>
      <c r="I251" s="43">
        <v>0</v>
      </c>
      <c r="J251" s="38"/>
    </row>
    <row r="252" spans="1:12" ht="42.75" x14ac:dyDescent="0.25">
      <c r="A252" s="50"/>
      <c r="B252" s="34"/>
      <c r="C252" s="46" t="s">
        <v>189</v>
      </c>
      <c r="D252" s="30" t="s">
        <v>183</v>
      </c>
      <c r="E252" s="28" t="s">
        <v>180</v>
      </c>
      <c r="F252" s="31" t="s">
        <v>12</v>
      </c>
      <c r="G252" s="32">
        <f>G253+G254+G255+G256</f>
        <v>400</v>
      </c>
      <c r="H252" s="32">
        <f t="shared" ref="H252:I252" si="84">H253+H254+H255+H256</f>
        <v>200</v>
      </c>
      <c r="I252" s="32">
        <f t="shared" si="84"/>
        <v>200</v>
      </c>
      <c r="J252" s="29" t="s">
        <v>111</v>
      </c>
    </row>
    <row r="253" spans="1:12" ht="28.5" x14ac:dyDescent="0.25">
      <c r="A253" s="50"/>
      <c r="B253" s="34"/>
      <c r="C253" s="47"/>
      <c r="D253" s="35"/>
      <c r="E253" s="33"/>
      <c r="F253" s="31" t="s">
        <v>14</v>
      </c>
      <c r="G253" s="32">
        <f t="shared" ref="G253:G256" si="85">H253+I253</f>
        <v>0</v>
      </c>
      <c r="H253" s="43">
        <v>0</v>
      </c>
      <c r="I253" s="43">
        <v>0</v>
      </c>
      <c r="J253" s="34"/>
      <c r="L253" s="110"/>
    </row>
    <row r="254" spans="1:12" ht="28.5" x14ac:dyDescent="0.25">
      <c r="A254" s="50"/>
      <c r="B254" s="34"/>
      <c r="C254" s="47"/>
      <c r="D254" s="35"/>
      <c r="E254" s="33"/>
      <c r="F254" s="31" t="s">
        <v>15</v>
      </c>
      <c r="G254" s="32">
        <f t="shared" si="85"/>
        <v>0</v>
      </c>
      <c r="H254" s="43">
        <v>0</v>
      </c>
      <c r="I254" s="43">
        <v>0</v>
      </c>
      <c r="J254" s="34"/>
      <c r="L254" s="110"/>
    </row>
    <row r="255" spans="1:12" ht="28.5" x14ac:dyDescent="0.25">
      <c r="A255" s="50"/>
      <c r="B255" s="34"/>
      <c r="C255" s="47"/>
      <c r="D255" s="35"/>
      <c r="E255" s="33"/>
      <c r="F255" s="31" t="s">
        <v>16</v>
      </c>
      <c r="G255" s="32">
        <f t="shared" si="85"/>
        <v>400</v>
      </c>
      <c r="H255" s="43">
        <v>200</v>
      </c>
      <c r="I255" s="54">
        <v>200</v>
      </c>
      <c r="J255" s="34"/>
      <c r="L255" s="110"/>
    </row>
    <row r="256" spans="1:12" ht="28.5" x14ac:dyDescent="0.25">
      <c r="A256" s="51"/>
      <c r="B256" s="38"/>
      <c r="C256" s="48"/>
      <c r="D256" s="39"/>
      <c r="E256" s="40"/>
      <c r="F256" s="31" t="s">
        <v>18</v>
      </c>
      <c r="G256" s="32">
        <f t="shared" si="85"/>
        <v>0</v>
      </c>
      <c r="H256" s="43">
        <v>0</v>
      </c>
      <c r="I256" s="43">
        <v>0</v>
      </c>
      <c r="J256" s="38"/>
      <c r="L256" s="110"/>
    </row>
    <row r="257" spans="1:12" ht="42.75" x14ac:dyDescent="0.25">
      <c r="A257" s="137">
        <v>2</v>
      </c>
      <c r="B257" s="29" t="s">
        <v>112</v>
      </c>
      <c r="C257" s="29" t="s">
        <v>113</v>
      </c>
      <c r="D257" s="30" t="s">
        <v>114</v>
      </c>
      <c r="E257" s="28" t="s">
        <v>180</v>
      </c>
      <c r="F257" s="31" t="s">
        <v>12</v>
      </c>
      <c r="G257" s="32">
        <f>G258+G259+G260+G261</f>
        <v>400</v>
      </c>
      <c r="H257" s="32">
        <f t="shared" ref="H257:I257" si="86">H258+H259+H260+H261</f>
        <v>200</v>
      </c>
      <c r="I257" s="32">
        <f t="shared" si="86"/>
        <v>200</v>
      </c>
      <c r="J257" s="29" t="s">
        <v>115</v>
      </c>
      <c r="L257" s="110"/>
    </row>
    <row r="258" spans="1:12" ht="28.5" x14ac:dyDescent="0.25">
      <c r="A258" s="128"/>
      <c r="B258" s="34"/>
      <c r="C258" s="34"/>
      <c r="D258" s="35"/>
      <c r="E258" s="33"/>
      <c r="F258" s="31" t="s">
        <v>14</v>
      </c>
      <c r="G258" s="32">
        <f t="shared" ref="G258:G261" si="87">H258+I258</f>
        <v>0</v>
      </c>
      <c r="H258" s="43">
        <v>0</v>
      </c>
      <c r="I258" s="43">
        <v>0</v>
      </c>
      <c r="J258" s="34"/>
      <c r="L258" s="110"/>
    </row>
    <row r="259" spans="1:12" ht="28.5" x14ac:dyDescent="0.25">
      <c r="A259" s="128"/>
      <c r="B259" s="34"/>
      <c r="C259" s="34"/>
      <c r="D259" s="35"/>
      <c r="E259" s="33"/>
      <c r="F259" s="31" t="s">
        <v>15</v>
      </c>
      <c r="G259" s="32">
        <f t="shared" si="87"/>
        <v>0</v>
      </c>
      <c r="H259" s="43">
        <v>0</v>
      </c>
      <c r="I259" s="43">
        <v>0</v>
      </c>
      <c r="J259" s="34"/>
      <c r="L259" s="110"/>
    </row>
    <row r="260" spans="1:12" ht="28.5" x14ac:dyDescent="0.25">
      <c r="A260" s="128"/>
      <c r="B260" s="34"/>
      <c r="C260" s="34"/>
      <c r="D260" s="35"/>
      <c r="E260" s="33"/>
      <c r="F260" s="31" t="s">
        <v>16</v>
      </c>
      <c r="G260" s="32">
        <f t="shared" si="87"/>
        <v>400</v>
      </c>
      <c r="H260" s="43">
        <v>200</v>
      </c>
      <c r="I260" s="54">
        <v>200</v>
      </c>
      <c r="J260" s="34"/>
      <c r="K260" s="147"/>
      <c r="L260" s="110"/>
    </row>
    <row r="261" spans="1:12" ht="28.5" x14ac:dyDescent="0.25">
      <c r="A261" s="132"/>
      <c r="B261" s="38"/>
      <c r="C261" s="38"/>
      <c r="D261" s="39"/>
      <c r="E261" s="40"/>
      <c r="F261" s="31" t="s">
        <v>18</v>
      </c>
      <c r="G261" s="32">
        <f t="shared" si="87"/>
        <v>0</v>
      </c>
      <c r="H261" s="43">
        <v>0</v>
      </c>
      <c r="I261" s="43">
        <v>0</v>
      </c>
      <c r="J261" s="38"/>
    </row>
    <row r="262" spans="1:12" ht="31.9" customHeight="1" x14ac:dyDescent="0.25">
      <c r="A262" s="88" t="s">
        <v>37</v>
      </c>
      <c r="B262" s="89"/>
      <c r="C262" s="89"/>
      <c r="D262" s="89"/>
      <c r="E262" s="90"/>
      <c r="F262" s="58" t="s">
        <v>12</v>
      </c>
      <c r="G262" s="59">
        <f>G247+G252+G257</f>
        <v>1000</v>
      </c>
      <c r="H262" s="59">
        <f t="shared" ref="H262:I262" si="88">H247+H252+H257</f>
        <v>500</v>
      </c>
      <c r="I262" s="59">
        <f t="shared" si="88"/>
        <v>500</v>
      </c>
      <c r="J262" s="149"/>
    </row>
    <row r="263" spans="1:12" ht="28.5" x14ac:dyDescent="0.25">
      <c r="A263" s="92"/>
      <c r="B263" s="93"/>
      <c r="C263" s="93"/>
      <c r="D263" s="93"/>
      <c r="E263" s="94"/>
      <c r="F263" s="58" t="s">
        <v>14</v>
      </c>
      <c r="G263" s="59">
        <f t="shared" ref="G263:I263" si="89">G248+G253+G258</f>
        <v>0</v>
      </c>
      <c r="H263" s="59">
        <f t="shared" si="89"/>
        <v>0</v>
      </c>
      <c r="I263" s="59">
        <f t="shared" si="89"/>
        <v>0</v>
      </c>
      <c r="J263" s="150"/>
    </row>
    <row r="264" spans="1:12" ht="28.5" x14ac:dyDescent="0.25">
      <c r="A264" s="92"/>
      <c r="B264" s="93"/>
      <c r="C264" s="93"/>
      <c r="D264" s="93"/>
      <c r="E264" s="94"/>
      <c r="F264" s="58" t="s">
        <v>15</v>
      </c>
      <c r="G264" s="59">
        <f t="shared" ref="G264:I264" si="90">G249+G254+G259</f>
        <v>0</v>
      </c>
      <c r="H264" s="59">
        <f t="shared" si="90"/>
        <v>0</v>
      </c>
      <c r="I264" s="59">
        <f t="shared" si="90"/>
        <v>0</v>
      </c>
      <c r="J264" s="150"/>
    </row>
    <row r="265" spans="1:12" ht="28.5" x14ac:dyDescent="0.25">
      <c r="A265" s="92"/>
      <c r="B265" s="93"/>
      <c r="C265" s="93"/>
      <c r="D265" s="93"/>
      <c r="E265" s="94"/>
      <c r="F265" s="58" t="s">
        <v>16</v>
      </c>
      <c r="G265" s="59">
        <f t="shared" ref="G265:I265" si="91">G250+G255+G260</f>
        <v>1000</v>
      </c>
      <c r="H265" s="59">
        <f t="shared" si="91"/>
        <v>500</v>
      </c>
      <c r="I265" s="59">
        <f t="shared" si="91"/>
        <v>500</v>
      </c>
      <c r="J265" s="150"/>
    </row>
    <row r="266" spans="1:12" ht="29.25" thickBot="1" x14ac:dyDescent="0.3">
      <c r="A266" s="95"/>
      <c r="B266" s="96"/>
      <c r="C266" s="96"/>
      <c r="D266" s="96"/>
      <c r="E266" s="97"/>
      <c r="F266" s="58" t="s">
        <v>18</v>
      </c>
      <c r="G266" s="59">
        <f t="shared" ref="G266:I266" si="92">G251+G256+G261</f>
        <v>0</v>
      </c>
      <c r="H266" s="59">
        <f t="shared" si="92"/>
        <v>0</v>
      </c>
      <c r="I266" s="59">
        <f t="shared" si="92"/>
        <v>0</v>
      </c>
      <c r="J266" s="151"/>
    </row>
    <row r="267" spans="1:12" ht="31.5" customHeight="1" thickBot="1" x14ac:dyDescent="0.3">
      <c r="A267" s="252" t="s">
        <v>116</v>
      </c>
      <c r="B267" s="253"/>
      <c r="C267" s="253"/>
      <c r="D267" s="253"/>
      <c r="E267" s="253"/>
      <c r="F267" s="253"/>
      <c r="G267" s="253"/>
      <c r="H267" s="253"/>
      <c r="I267" s="253"/>
      <c r="J267" s="254"/>
    </row>
    <row r="268" spans="1:12" ht="43.5" thickBot="1" x14ac:dyDescent="0.3">
      <c r="A268" s="49">
        <v>1</v>
      </c>
      <c r="B268" s="29" t="s">
        <v>117</v>
      </c>
      <c r="C268" s="46" t="s">
        <v>118</v>
      </c>
      <c r="D268" s="30" t="s">
        <v>114</v>
      </c>
      <c r="E268" s="28" t="s">
        <v>180</v>
      </c>
      <c r="F268" s="31" t="s">
        <v>12</v>
      </c>
      <c r="G268" s="32">
        <f>G269+G270+G271+G272</f>
        <v>0</v>
      </c>
      <c r="H268" s="32">
        <f t="shared" ref="H268:I268" si="93">H269+H270+H271+H272</f>
        <v>0</v>
      </c>
      <c r="I268" s="32">
        <f t="shared" si="93"/>
        <v>0</v>
      </c>
      <c r="J268" s="46" t="s">
        <v>119</v>
      </c>
    </row>
    <row r="269" spans="1:12" ht="28.5" x14ac:dyDescent="0.25">
      <c r="A269" s="50"/>
      <c r="B269" s="34"/>
      <c r="C269" s="47"/>
      <c r="D269" s="35"/>
      <c r="E269" s="33"/>
      <c r="F269" s="31" t="s">
        <v>14</v>
      </c>
      <c r="G269" s="32">
        <f>H269+I269</f>
        <v>0</v>
      </c>
      <c r="H269" s="43">
        <v>0</v>
      </c>
      <c r="I269" s="43">
        <v>0</v>
      </c>
      <c r="J269" s="47"/>
    </row>
    <row r="270" spans="1:12" ht="28.5" x14ac:dyDescent="0.25">
      <c r="A270" s="50"/>
      <c r="B270" s="34"/>
      <c r="C270" s="47"/>
      <c r="D270" s="35"/>
      <c r="E270" s="33"/>
      <c r="F270" s="31" t="s">
        <v>15</v>
      </c>
      <c r="G270" s="32">
        <f t="shared" ref="G270:G272" si="94">H270+I270</f>
        <v>0</v>
      </c>
      <c r="H270" s="43">
        <v>0</v>
      </c>
      <c r="I270" s="43">
        <v>0</v>
      </c>
      <c r="J270" s="47"/>
    </row>
    <row r="271" spans="1:12" ht="28.5" x14ac:dyDescent="0.25">
      <c r="A271" s="50"/>
      <c r="B271" s="34"/>
      <c r="C271" s="47"/>
      <c r="D271" s="35"/>
      <c r="E271" s="33"/>
      <c r="F271" s="31" t="s">
        <v>16</v>
      </c>
      <c r="G271" s="32">
        <f t="shared" si="94"/>
        <v>0</v>
      </c>
      <c r="H271" s="43">
        <v>0</v>
      </c>
      <c r="I271" s="43">
        <v>0</v>
      </c>
      <c r="J271" s="47"/>
    </row>
    <row r="272" spans="1:12" ht="28.5" x14ac:dyDescent="0.25">
      <c r="A272" s="50"/>
      <c r="B272" s="34"/>
      <c r="C272" s="48"/>
      <c r="D272" s="39"/>
      <c r="E272" s="40"/>
      <c r="F272" s="31" t="s">
        <v>18</v>
      </c>
      <c r="G272" s="32">
        <f t="shared" si="94"/>
        <v>0</v>
      </c>
      <c r="H272" s="43">
        <v>0</v>
      </c>
      <c r="I272" s="43">
        <v>0</v>
      </c>
      <c r="J272" s="48"/>
    </row>
    <row r="273" spans="1:10" ht="42.75" x14ac:dyDescent="0.25">
      <c r="A273" s="50"/>
      <c r="B273" s="34"/>
      <c r="C273" s="46" t="s">
        <v>120</v>
      </c>
      <c r="D273" s="30" t="s">
        <v>183</v>
      </c>
      <c r="E273" s="28" t="s">
        <v>180</v>
      </c>
      <c r="F273" s="31" t="s">
        <v>12</v>
      </c>
      <c r="G273" s="32">
        <f>G274+G275+G276+G277</f>
        <v>80</v>
      </c>
      <c r="H273" s="32">
        <f t="shared" ref="H273:I273" si="95">H274+H275+H276+H277</f>
        <v>40</v>
      </c>
      <c r="I273" s="32">
        <f t="shared" si="95"/>
        <v>40</v>
      </c>
      <c r="J273" s="46" t="s">
        <v>121</v>
      </c>
    </row>
    <row r="274" spans="1:10" ht="28.5" x14ac:dyDescent="0.25">
      <c r="A274" s="50"/>
      <c r="B274" s="34"/>
      <c r="C274" s="47"/>
      <c r="D274" s="35"/>
      <c r="E274" s="33"/>
      <c r="F274" s="31" t="s">
        <v>14</v>
      </c>
      <c r="G274" s="32">
        <f t="shared" ref="G274:G277" si="96">H274+I274</f>
        <v>0</v>
      </c>
      <c r="H274" s="43">
        <v>0</v>
      </c>
      <c r="I274" s="43">
        <v>0</v>
      </c>
      <c r="J274" s="47"/>
    </row>
    <row r="275" spans="1:10" ht="28.5" x14ac:dyDescent="0.25">
      <c r="A275" s="50"/>
      <c r="B275" s="34"/>
      <c r="C275" s="47"/>
      <c r="D275" s="35"/>
      <c r="E275" s="33"/>
      <c r="F275" s="31" t="s">
        <v>15</v>
      </c>
      <c r="G275" s="32">
        <f t="shared" si="96"/>
        <v>0</v>
      </c>
      <c r="H275" s="43">
        <v>0</v>
      </c>
      <c r="I275" s="43">
        <v>0</v>
      </c>
      <c r="J275" s="47"/>
    </row>
    <row r="276" spans="1:10" ht="28.5" x14ac:dyDescent="0.25">
      <c r="A276" s="50"/>
      <c r="B276" s="34"/>
      <c r="C276" s="47"/>
      <c r="D276" s="35"/>
      <c r="E276" s="33"/>
      <c r="F276" s="31" t="s">
        <v>16</v>
      </c>
      <c r="G276" s="32">
        <f t="shared" si="96"/>
        <v>80</v>
      </c>
      <c r="H276" s="43">
        <v>40</v>
      </c>
      <c r="I276" s="43">
        <v>40</v>
      </c>
      <c r="J276" s="47"/>
    </row>
    <row r="277" spans="1:10" ht="28.5" x14ac:dyDescent="0.25">
      <c r="A277" s="50"/>
      <c r="B277" s="34"/>
      <c r="C277" s="48"/>
      <c r="D277" s="39"/>
      <c r="E277" s="40"/>
      <c r="F277" s="31" t="s">
        <v>18</v>
      </c>
      <c r="G277" s="32">
        <f t="shared" si="96"/>
        <v>0</v>
      </c>
      <c r="H277" s="43">
        <v>0</v>
      </c>
      <c r="I277" s="43">
        <v>0</v>
      </c>
      <c r="J277" s="48"/>
    </row>
    <row r="278" spans="1:10" ht="42.75" x14ac:dyDescent="0.25">
      <c r="A278" s="50"/>
      <c r="B278" s="34"/>
      <c r="C278" s="46" t="s">
        <v>122</v>
      </c>
      <c r="D278" s="30" t="s">
        <v>183</v>
      </c>
      <c r="E278" s="28" t="s">
        <v>180</v>
      </c>
      <c r="F278" s="31" t="s">
        <v>12</v>
      </c>
      <c r="G278" s="32">
        <f>G279+G280+G281+G282</f>
        <v>40</v>
      </c>
      <c r="H278" s="32">
        <f t="shared" ref="H278:I278" si="97">H279+H280+H281+H282</f>
        <v>20</v>
      </c>
      <c r="I278" s="32">
        <f t="shared" si="97"/>
        <v>20</v>
      </c>
      <c r="J278" s="46" t="s">
        <v>123</v>
      </c>
    </row>
    <row r="279" spans="1:10" ht="28.5" x14ac:dyDescent="0.25">
      <c r="A279" s="50"/>
      <c r="B279" s="34"/>
      <c r="C279" s="47"/>
      <c r="D279" s="35"/>
      <c r="E279" s="33"/>
      <c r="F279" s="31" t="s">
        <v>14</v>
      </c>
      <c r="G279" s="32">
        <f t="shared" ref="G279:G282" si="98">H279+I279</f>
        <v>0</v>
      </c>
      <c r="H279" s="43">
        <v>0</v>
      </c>
      <c r="I279" s="43">
        <v>0</v>
      </c>
      <c r="J279" s="47"/>
    </row>
    <row r="280" spans="1:10" ht="28.5" x14ac:dyDescent="0.25">
      <c r="A280" s="50"/>
      <c r="B280" s="34"/>
      <c r="C280" s="47"/>
      <c r="D280" s="35"/>
      <c r="E280" s="33"/>
      <c r="F280" s="31" t="s">
        <v>15</v>
      </c>
      <c r="G280" s="32">
        <f t="shared" si="98"/>
        <v>0</v>
      </c>
      <c r="H280" s="43">
        <v>0</v>
      </c>
      <c r="I280" s="43">
        <v>0</v>
      </c>
      <c r="J280" s="47"/>
    </row>
    <row r="281" spans="1:10" ht="28.5" x14ac:dyDescent="0.25">
      <c r="A281" s="50"/>
      <c r="B281" s="34"/>
      <c r="C281" s="47"/>
      <c r="D281" s="35"/>
      <c r="E281" s="33"/>
      <c r="F281" s="31" t="s">
        <v>16</v>
      </c>
      <c r="G281" s="32">
        <f t="shared" si="98"/>
        <v>40</v>
      </c>
      <c r="H281" s="43">
        <v>20</v>
      </c>
      <c r="I281" s="43">
        <v>20</v>
      </c>
      <c r="J281" s="47"/>
    </row>
    <row r="282" spans="1:10" ht="28.5" x14ac:dyDescent="0.25">
      <c r="A282" s="51"/>
      <c r="B282" s="38"/>
      <c r="C282" s="48"/>
      <c r="D282" s="39"/>
      <c r="E282" s="40"/>
      <c r="F282" s="31" t="s">
        <v>18</v>
      </c>
      <c r="G282" s="32">
        <f t="shared" si="98"/>
        <v>0</v>
      </c>
      <c r="H282" s="43">
        <v>0</v>
      </c>
      <c r="I282" s="43">
        <v>0</v>
      </c>
      <c r="J282" s="48"/>
    </row>
    <row r="283" spans="1:10" ht="31.9" customHeight="1" x14ac:dyDescent="0.25">
      <c r="A283" s="88" t="s">
        <v>37</v>
      </c>
      <c r="B283" s="89"/>
      <c r="C283" s="89"/>
      <c r="D283" s="89"/>
      <c r="E283" s="90"/>
      <c r="F283" s="58" t="s">
        <v>12</v>
      </c>
      <c r="G283" s="59">
        <f>G268+G273+G278</f>
        <v>120</v>
      </c>
      <c r="H283" s="59">
        <f t="shared" ref="H283:I283" si="99">H268+H273+H278</f>
        <v>60</v>
      </c>
      <c r="I283" s="59">
        <f t="shared" si="99"/>
        <v>60</v>
      </c>
      <c r="J283" s="60"/>
    </row>
    <row r="284" spans="1:10" ht="28.5" x14ac:dyDescent="0.25">
      <c r="A284" s="92"/>
      <c r="B284" s="93"/>
      <c r="C284" s="93"/>
      <c r="D284" s="93"/>
      <c r="E284" s="94"/>
      <c r="F284" s="58" t="s">
        <v>14</v>
      </c>
      <c r="G284" s="59">
        <f t="shared" ref="G284:I284" si="100">G269+G274+G279</f>
        <v>0</v>
      </c>
      <c r="H284" s="59">
        <f t="shared" si="100"/>
        <v>0</v>
      </c>
      <c r="I284" s="59">
        <f t="shared" si="100"/>
        <v>0</v>
      </c>
      <c r="J284" s="64"/>
    </row>
    <row r="285" spans="1:10" ht="28.5" x14ac:dyDescent="0.25">
      <c r="A285" s="92"/>
      <c r="B285" s="93"/>
      <c r="C285" s="93"/>
      <c r="D285" s="93"/>
      <c r="E285" s="94"/>
      <c r="F285" s="58" t="s">
        <v>15</v>
      </c>
      <c r="G285" s="59">
        <f t="shared" ref="G285:I285" si="101">G270+G275+G280</f>
        <v>0</v>
      </c>
      <c r="H285" s="59">
        <f t="shared" si="101"/>
        <v>0</v>
      </c>
      <c r="I285" s="59">
        <f t="shared" si="101"/>
        <v>0</v>
      </c>
      <c r="J285" s="64"/>
    </row>
    <row r="286" spans="1:10" ht="28.5" x14ac:dyDescent="0.25">
      <c r="A286" s="92"/>
      <c r="B286" s="93"/>
      <c r="C286" s="93"/>
      <c r="D286" s="93"/>
      <c r="E286" s="94"/>
      <c r="F286" s="58" t="s">
        <v>16</v>
      </c>
      <c r="G286" s="59">
        <f t="shared" ref="G286:I286" si="102">G271+G276+G281</f>
        <v>120</v>
      </c>
      <c r="H286" s="59">
        <f t="shared" si="102"/>
        <v>60</v>
      </c>
      <c r="I286" s="59">
        <f t="shared" si="102"/>
        <v>60</v>
      </c>
      <c r="J286" s="64"/>
    </row>
    <row r="287" spans="1:10" ht="29.25" thickBot="1" x14ac:dyDescent="0.3">
      <c r="A287" s="95"/>
      <c r="B287" s="96"/>
      <c r="C287" s="96"/>
      <c r="D287" s="96"/>
      <c r="E287" s="97"/>
      <c r="F287" s="58" t="s">
        <v>18</v>
      </c>
      <c r="G287" s="59">
        <f t="shared" ref="G287:I287" si="103">G272+G277+G282</f>
        <v>0</v>
      </c>
      <c r="H287" s="59">
        <f t="shared" si="103"/>
        <v>0</v>
      </c>
      <c r="I287" s="59">
        <f t="shared" si="103"/>
        <v>0</v>
      </c>
      <c r="J287" s="68"/>
    </row>
    <row r="288" spans="1:10" ht="44.45" customHeight="1" thickBot="1" x14ac:dyDescent="0.3">
      <c r="A288" s="252" t="s">
        <v>124</v>
      </c>
      <c r="B288" s="253"/>
      <c r="C288" s="253"/>
      <c r="D288" s="253"/>
      <c r="E288" s="253"/>
      <c r="F288" s="253"/>
      <c r="G288" s="253"/>
      <c r="H288" s="253"/>
      <c r="I288" s="253"/>
      <c r="J288" s="254"/>
    </row>
    <row r="289" spans="1:11" ht="43.5" thickBot="1" x14ac:dyDescent="0.3">
      <c r="A289" s="49">
        <v>1</v>
      </c>
      <c r="B289" s="29" t="s">
        <v>125</v>
      </c>
      <c r="C289" s="46" t="s">
        <v>126</v>
      </c>
      <c r="D289" s="30" t="s">
        <v>183</v>
      </c>
      <c r="E289" s="28" t="s">
        <v>180</v>
      </c>
      <c r="F289" s="31" t="s">
        <v>12</v>
      </c>
      <c r="G289" s="32">
        <f>G291+G292+G293</f>
        <v>1200</v>
      </c>
      <c r="H289" s="32">
        <f t="shared" ref="H289:I289" si="104">H291+H292+H293</f>
        <v>600</v>
      </c>
      <c r="I289" s="32">
        <f t="shared" si="104"/>
        <v>600</v>
      </c>
      <c r="J289" s="152"/>
    </row>
    <row r="290" spans="1:11" ht="28.5" x14ac:dyDescent="0.25">
      <c r="A290" s="50"/>
      <c r="B290" s="34"/>
      <c r="C290" s="47"/>
      <c r="D290" s="35"/>
      <c r="E290" s="33"/>
      <c r="F290" s="31" t="s">
        <v>14</v>
      </c>
      <c r="G290" s="36" t="s">
        <v>17</v>
      </c>
      <c r="H290" s="37"/>
      <c r="I290" s="37"/>
      <c r="J290" s="153"/>
    </row>
    <row r="291" spans="1:11" ht="28.5" x14ac:dyDescent="0.25">
      <c r="A291" s="50"/>
      <c r="B291" s="34"/>
      <c r="C291" s="47"/>
      <c r="D291" s="35"/>
      <c r="E291" s="33"/>
      <c r="F291" s="31" t="s">
        <v>15</v>
      </c>
      <c r="G291" s="32">
        <f>H291+I291</f>
        <v>0</v>
      </c>
      <c r="H291" s="138">
        <v>0</v>
      </c>
      <c r="I291" s="138">
        <v>0</v>
      </c>
      <c r="J291" s="153"/>
    </row>
    <row r="292" spans="1:11" ht="28.5" x14ac:dyDescent="0.25">
      <c r="A292" s="50"/>
      <c r="B292" s="34"/>
      <c r="C292" s="47"/>
      <c r="D292" s="35"/>
      <c r="E292" s="33"/>
      <c r="F292" s="31" t="s">
        <v>16</v>
      </c>
      <c r="G292" s="32">
        <f>H292+I292</f>
        <v>1200</v>
      </c>
      <c r="H292" s="43">
        <v>600</v>
      </c>
      <c r="I292" s="54">
        <v>600</v>
      </c>
      <c r="J292" s="153"/>
    </row>
    <row r="293" spans="1:11" ht="28.5" x14ac:dyDescent="0.25">
      <c r="A293" s="50"/>
      <c r="B293" s="34"/>
      <c r="C293" s="48"/>
      <c r="D293" s="39"/>
      <c r="E293" s="40"/>
      <c r="F293" s="31" t="s">
        <v>18</v>
      </c>
      <c r="G293" s="32">
        <f>H293+I293</f>
        <v>0</v>
      </c>
      <c r="H293" s="43">
        <v>0</v>
      </c>
      <c r="I293" s="43">
        <v>0</v>
      </c>
      <c r="J293" s="154"/>
    </row>
    <row r="294" spans="1:11" ht="42.75" x14ac:dyDescent="0.25">
      <c r="A294" s="50"/>
      <c r="B294" s="34"/>
      <c r="C294" s="46" t="s">
        <v>127</v>
      </c>
      <c r="D294" s="30" t="s">
        <v>183</v>
      </c>
      <c r="E294" s="28" t="s">
        <v>180</v>
      </c>
      <c r="F294" s="31" t="s">
        <v>12</v>
      </c>
      <c r="G294" s="32">
        <f>G296+G297+G298</f>
        <v>10000</v>
      </c>
      <c r="H294" s="32">
        <f t="shared" ref="H294:I294" si="105">H296+H297+H298</f>
        <v>5000</v>
      </c>
      <c r="I294" s="32">
        <f t="shared" si="105"/>
        <v>5000</v>
      </c>
      <c r="J294" s="152"/>
    </row>
    <row r="295" spans="1:11" ht="28.5" x14ac:dyDescent="0.25">
      <c r="A295" s="50"/>
      <c r="B295" s="34"/>
      <c r="C295" s="47"/>
      <c r="D295" s="35"/>
      <c r="E295" s="33"/>
      <c r="F295" s="31" t="s">
        <v>14</v>
      </c>
      <c r="G295" s="36" t="s">
        <v>17</v>
      </c>
      <c r="H295" s="37"/>
      <c r="I295" s="37"/>
      <c r="J295" s="153"/>
    </row>
    <row r="296" spans="1:11" ht="28.5" x14ac:dyDescent="0.25">
      <c r="A296" s="50"/>
      <c r="B296" s="34"/>
      <c r="C296" s="47"/>
      <c r="D296" s="35"/>
      <c r="E296" s="33"/>
      <c r="F296" s="31" t="s">
        <v>15</v>
      </c>
      <c r="G296" s="32">
        <f>H296+I296</f>
        <v>0</v>
      </c>
      <c r="H296" s="32">
        <v>0</v>
      </c>
      <c r="I296" s="32">
        <v>0</v>
      </c>
      <c r="J296" s="153"/>
    </row>
    <row r="297" spans="1:11" ht="28.5" x14ac:dyDescent="0.25">
      <c r="A297" s="50"/>
      <c r="B297" s="34"/>
      <c r="C297" s="47"/>
      <c r="D297" s="35"/>
      <c r="E297" s="33"/>
      <c r="F297" s="31" t="s">
        <v>16</v>
      </c>
      <c r="G297" s="32">
        <f t="shared" ref="G297:G298" si="106">H297+I297</f>
        <v>6000</v>
      </c>
      <c r="H297" s="32">
        <v>3000</v>
      </c>
      <c r="I297" s="155">
        <v>3000</v>
      </c>
      <c r="J297" s="153"/>
    </row>
    <row r="298" spans="1:11" ht="28.5" x14ac:dyDescent="0.25">
      <c r="A298" s="51"/>
      <c r="B298" s="38"/>
      <c r="C298" s="48"/>
      <c r="D298" s="39"/>
      <c r="E298" s="40"/>
      <c r="F298" s="31" t="s">
        <v>18</v>
      </c>
      <c r="G298" s="32">
        <f t="shared" si="106"/>
        <v>4000</v>
      </c>
      <c r="H298" s="32">
        <v>2000</v>
      </c>
      <c r="I298" s="32">
        <v>2000</v>
      </c>
      <c r="J298" s="154"/>
    </row>
    <row r="299" spans="1:11" ht="42.75" x14ac:dyDescent="0.25">
      <c r="A299" s="49">
        <v>2</v>
      </c>
      <c r="B299" s="46" t="s">
        <v>128</v>
      </c>
      <c r="C299" s="46" t="s">
        <v>129</v>
      </c>
      <c r="D299" s="30" t="s">
        <v>190</v>
      </c>
      <c r="E299" s="28" t="s">
        <v>180</v>
      </c>
      <c r="F299" s="31" t="s">
        <v>12</v>
      </c>
      <c r="G299" s="32">
        <f>G301+G303</f>
        <v>0</v>
      </c>
      <c r="H299" s="32">
        <f t="shared" ref="H299:I299" si="107">H301+H303</f>
        <v>0</v>
      </c>
      <c r="I299" s="32">
        <f t="shared" si="107"/>
        <v>0</v>
      </c>
      <c r="J299" s="46" t="s">
        <v>191</v>
      </c>
    </row>
    <row r="300" spans="1:11" ht="28.5" x14ac:dyDescent="0.25">
      <c r="A300" s="50"/>
      <c r="B300" s="47"/>
      <c r="C300" s="47"/>
      <c r="D300" s="35"/>
      <c r="E300" s="33"/>
      <c r="F300" s="31" t="s">
        <v>14</v>
      </c>
      <c r="G300" s="36" t="s">
        <v>17</v>
      </c>
      <c r="H300" s="37"/>
      <c r="I300" s="37"/>
      <c r="J300" s="47"/>
    </row>
    <row r="301" spans="1:11" ht="28.5" x14ac:dyDescent="0.25">
      <c r="A301" s="50"/>
      <c r="B301" s="47"/>
      <c r="C301" s="47"/>
      <c r="D301" s="35"/>
      <c r="E301" s="33"/>
      <c r="F301" s="31" t="s">
        <v>15</v>
      </c>
      <c r="G301" s="32">
        <f>H301+I301</f>
        <v>0</v>
      </c>
      <c r="H301" s="32">
        <v>0</v>
      </c>
      <c r="I301" s="32">
        <v>0</v>
      </c>
      <c r="J301" s="47"/>
    </row>
    <row r="302" spans="1:11" ht="28.5" x14ac:dyDescent="0.25">
      <c r="A302" s="50"/>
      <c r="B302" s="47"/>
      <c r="C302" s="47"/>
      <c r="D302" s="35"/>
      <c r="E302" s="33"/>
      <c r="F302" s="31" t="s">
        <v>16</v>
      </c>
      <c r="G302" s="36" t="s">
        <v>17</v>
      </c>
      <c r="H302" s="37"/>
      <c r="I302" s="37"/>
      <c r="J302" s="47"/>
    </row>
    <row r="303" spans="1:11" ht="28.5" x14ac:dyDescent="0.25">
      <c r="A303" s="50"/>
      <c r="B303" s="47"/>
      <c r="C303" s="47"/>
      <c r="D303" s="35"/>
      <c r="E303" s="33"/>
      <c r="F303" s="31" t="s">
        <v>18</v>
      </c>
      <c r="G303" s="32">
        <f>H303+I303</f>
        <v>0</v>
      </c>
      <c r="H303" s="32">
        <v>0</v>
      </c>
      <c r="I303" s="32">
        <v>0</v>
      </c>
      <c r="J303" s="47"/>
    </row>
    <row r="304" spans="1:11" x14ac:dyDescent="0.25">
      <c r="A304" s="51"/>
      <c r="B304" s="48"/>
      <c r="C304" s="48"/>
      <c r="D304" s="39"/>
      <c r="E304" s="40"/>
      <c r="F304" s="31"/>
      <c r="G304" s="156"/>
      <c r="H304" s="156"/>
      <c r="I304" s="156"/>
      <c r="J304" s="48"/>
    </row>
    <row r="305" spans="1:11" ht="31.9" customHeight="1" x14ac:dyDescent="0.25">
      <c r="A305" s="49">
        <v>3</v>
      </c>
      <c r="B305" s="101" t="s">
        <v>130</v>
      </c>
      <c r="C305" s="157" t="s">
        <v>131</v>
      </c>
      <c r="D305" s="28" t="s">
        <v>190</v>
      </c>
      <c r="E305" s="28" t="s">
        <v>180</v>
      </c>
      <c r="F305" s="98" t="s">
        <v>12</v>
      </c>
      <c r="G305" s="158">
        <f>G307+G308+G309</f>
        <v>1200</v>
      </c>
      <c r="H305" s="158">
        <f t="shared" ref="H305:I305" si="108">H307+H308+H309</f>
        <v>600</v>
      </c>
      <c r="I305" s="158">
        <f t="shared" si="108"/>
        <v>600</v>
      </c>
      <c r="J305" s="101" t="s">
        <v>132</v>
      </c>
    </row>
    <row r="306" spans="1:11" ht="28.5" x14ac:dyDescent="0.25">
      <c r="A306" s="50"/>
      <c r="B306" s="104"/>
      <c r="C306" s="159"/>
      <c r="D306" s="33"/>
      <c r="E306" s="33"/>
      <c r="F306" s="31" t="s">
        <v>14</v>
      </c>
      <c r="G306" s="36" t="s">
        <v>17</v>
      </c>
      <c r="H306" s="37"/>
      <c r="I306" s="37"/>
      <c r="J306" s="104"/>
    </row>
    <row r="307" spans="1:11" ht="28.5" x14ac:dyDescent="0.25">
      <c r="A307" s="50"/>
      <c r="B307" s="104"/>
      <c r="C307" s="159"/>
      <c r="D307" s="33"/>
      <c r="E307" s="33"/>
      <c r="F307" s="31" t="s">
        <v>15</v>
      </c>
      <c r="G307" s="32">
        <f t="shared" ref="G307:G309" si="109">H307+I307</f>
        <v>0</v>
      </c>
      <c r="H307" s="43">
        <v>0</v>
      </c>
      <c r="I307" s="43">
        <v>0</v>
      </c>
      <c r="J307" s="104"/>
    </row>
    <row r="308" spans="1:11" ht="28.5" x14ac:dyDescent="0.25">
      <c r="A308" s="50"/>
      <c r="B308" s="104"/>
      <c r="C308" s="159"/>
      <c r="D308" s="33"/>
      <c r="E308" s="33"/>
      <c r="F308" s="31" t="s">
        <v>16</v>
      </c>
      <c r="G308" s="32">
        <f t="shared" si="109"/>
        <v>1200</v>
      </c>
      <c r="H308" s="43">
        <v>600</v>
      </c>
      <c r="I308" s="54">
        <v>600</v>
      </c>
      <c r="J308" s="104"/>
      <c r="K308" s="112"/>
    </row>
    <row r="309" spans="1:11" ht="91.15" customHeight="1" x14ac:dyDescent="0.25">
      <c r="A309" s="50"/>
      <c r="B309" s="104"/>
      <c r="C309" s="160"/>
      <c r="D309" s="40"/>
      <c r="E309" s="40"/>
      <c r="F309" s="31" t="s">
        <v>18</v>
      </c>
      <c r="G309" s="32">
        <f t="shared" si="109"/>
        <v>0</v>
      </c>
      <c r="H309" s="43">
        <v>0</v>
      </c>
      <c r="I309" s="43">
        <v>0</v>
      </c>
      <c r="J309" s="115"/>
    </row>
    <row r="310" spans="1:11" ht="42.75" x14ac:dyDescent="0.25">
      <c r="A310" s="50"/>
      <c r="B310" s="104"/>
      <c r="C310" s="101" t="s">
        <v>133</v>
      </c>
      <c r="D310" s="30" t="s">
        <v>182</v>
      </c>
      <c r="E310" s="28" t="s">
        <v>180</v>
      </c>
      <c r="F310" s="31" t="s">
        <v>12</v>
      </c>
      <c r="G310" s="32">
        <f>G311+G312+G314</f>
        <v>0</v>
      </c>
      <c r="H310" s="32">
        <f>H311+H312+H314</f>
        <v>0</v>
      </c>
      <c r="I310" s="32">
        <f>I311+I312+I314</f>
        <v>0</v>
      </c>
      <c r="J310" s="46" t="s">
        <v>134</v>
      </c>
    </row>
    <row r="311" spans="1:11" ht="28.5" x14ac:dyDescent="0.25">
      <c r="A311" s="50"/>
      <c r="B311" s="104"/>
      <c r="C311" s="104"/>
      <c r="D311" s="35"/>
      <c r="E311" s="33"/>
      <c r="F311" s="31" t="s">
        <v>14</v>
      </c>
      <c r="G311" s="32">
        <f>H311+I311</f>
        <v>0</v>
      </c>
      <c r="H311" s="43">
        <v>0</v>
      </c>
      <c r="I311" s="43">
        <v>0</v>
      </c>
      <c r="J311" s="47"/>
    </row>
    <row r="312" spans="1:11" ht="28.5" x14ac:dyDescent="0.25">
      <c r="A312" s="50"/>
      <c r="B312" s="104"/>
      <c r="C312" s="104"/>
      <c r="D312" s="35"/>
      <c r="E312" s="33"/>
      <c r="F312" s="31" t="s">
        <v>15</v>
      </c>
      <c r="G312" s="32">
        <f>H312+I312</f>
        <v>0</v>
      </c>
      <c r="H312" s="43">
        <v>0</v>
      </c>
      <c r="I312" s="43">
        <v>0</v>
      </c>
      <c r="J312" s="47"/>
    </row>
    <row r="313" spans="1:11" ht="28.5" x14ac:dyDescent="0.25">
      <c r="A313" s="50"/>
      <c r="B313" s="104"/>
      <c r="C313" s="104"/>
      <c r="D313" s="35"/>
      <c r="E313" s="33"/>
      <c r="F313" s="31" t="s">
        <v>16</v>
      </c>
      <c r="G313" s="36" t="s">
        <v>17</v>
      </c>
      <c r="H313" s="37"/>
      <c r="I313" s="37"/>
      <c r="J313" s="47"/>
    </row>
    <row r="314" spans="1:11" ht="58.15" customHeight="1" x14ac:dyDescent="0.25">
      <c r="A314" s="50"/>
      <c r="B314" s="104"/>
      <c r="C314" s="115"/>
      <c r="D314" s="39"/>
      <c r="E314" s="40"/>
      <c r="F314" s="31" t="s">
        <v>18</v>
      </c>
      <c r="G314" s="32">
        <f>H314+I314</f>
        <v>0</v>
      </c>
      <c r="H314" s="43">
        <v>0</v>
      </c>
      <c r="I314" s="43">
        <v>0</v>
      </c>
      <c r="J314" s="48"/>
    </row>
    <row r="315" spans="1:11" ht="42.75" x14ac:dyDescent="0.25">
      <c r="A315" s="50"/>
      <c r="B315" s="104"/>
      <c r="C315" s="122" t="s">
        <v>135</v>
      </c>
      <c r="D315" s="28" t="s">
        <v>190</v>
      </c>
      <c r="E315" s="28" t="s">
        <v>180</v>
      </c>
      <c r="F315" s="161" t="s">
        <v>12</v>
      </c>
      <c r="G315" s="124">
        <f>G316+G317+G319</f>
        <v>0</v>
      </c>
      <c r="H315" s="124">
        <f t="shared" ref="H315:I315" si="110">H316+H317+H319</f>
        <v>0</v>
      </c>
      <c r="I315" s="124">
        <f t="shared" si="110"/>
        <v>0</v>
      </c>
      <c r="J315" s="101" t="s">
        <v>136</v>
      </c>
    </row>
    <row r="316" spans="1:11" ht="28.5" x14ac:dyDescent="0.25">
      <c r="A316" s="50"/>
      <c r="B316" s="104"/>
      <c r="C316" s="123"/>
      <c r="D316" s="33"/>
      <c r="E316" s="33"/>
      <c r="F316" s="31" t="s">
        <v>14</v>
      </c>
      <c r="G316" s="32">
        <f>H316+I316</f>
        <v>0</v>
      </c>
      <c r="H316" s="43">
        <v>0</v>
      </c>
      <c r="I316" s="43">
        <v>0</v>
      </c>
      <c r="J316" s="104"/>
    </row>
    <row r="317" spans="1:11" ht="28.5" x14ac:dyDescent="0.25">
      <c r="A317" s="50"/>
      <c r="B317" s="104"/>
      <c r="C317" s="123"/>
      <c r="D317" s="33"/>
      <c r="E317" s="33"/>
      <c r="F317" s="31" t="s">
        <v>15</v>
      </c>
      <c r="G317" s="32">
        <f>H317+I317</f>
        <v>0</v>
      </c>
      <c r="H317" s="43">
        <v>0</v>
      </c>
      <c r="I317" s="43">
        <v>0</v>
      </c>
      <c r="J317" s="104"/>
    </row>
    <row r="318" spans="1:11" ht="28.5" x14ac:dyDescent="0.25">
      <c r="A318" s="50"/>
      <c r="B318" s="104"/>
      <c r="C318" s="123"/>
      <c r="D318" s="33"/>
      <c r="E318" s="33"/>
      <c r="F318" s="31" t="s">
        <v>16</v>
      </c>
      <c r="G318" s="36" t="s">
        <v>17</v>
      </c>
      <c r="H318" s="37"/>
      <c r="I318" s="37"/>
      <c r="J318" s="104"/>
    </row>
    <row r="319" spans="1:11" ht="28.5" x14ac:dyDescent="0.25">
      <c r="A319" s="50"/>
      <c r="B319" s="104"/>
      <c r="C319" s="133"/>
      <c r="D319" s="40"/>
      <c r="E319" s="40"/>
      <c r="F319" s="31" t="s">
        <v>18</v>
      </c>
      <c r="G319" s="32">
        <f>H319+I319</f>
        <v>0</v>
      </c>
      <c r="H319" s="43">
        <v>0</v>
      </c>
      <c r="I319" s="43">
        <v>0</v>
      </c>
      <c r="J319" s="115"/>
    </row>
    <row r="320" spans="1:11" ht="42.75" x14ac:dyDescent="0.25">
      <c r="A320" s="50"/>
      <c r="B320" s="104"/>
      <c r="C320" s="29" t="s">
        <v>137</v>
      </c>
      <c r="D320" s="30" t="s">
        <v>190</v>
      </c>
      <c r="E320" s="28" t="s">
        <v>180</v>
      </c>
      <c r="F320" s="31" t="s">
        <v>12</v>
      </c>
      <c r="G320" s="78">
        <f>G321+G322+G323+G324</f>
        <v>60</v>
      </c>
      <c r="H320" s="78">
        <f t="shared" ref="H320:I320" si="111">H321+H322+H323+H324</f>
        <v>30</v>
      </c>
      <c r="I320" s="78">
        <f t="shared" si="111"/>
        <v>30</v>
      </c>
      <c r="J320" s="42"/>
    </row>
    <row r="321" spans="1:11" ht="28.5" x14ac:dyDescent="0.25">
      <c r="A321" s="50"/>
      <c r="B321" s="104"/>
      <c r="C321" s="34"/>
      <c r="D321" s="35"/>
      <c r="E321" s="33"/>
      <c r="F321" s="31" t="s">
        <v>14</v>
      </c>
      <c r="G321" s="78">
        <f t="shared" ref="G321:G324" si="112">H321+I321</f>
        <v>0</v>
      </c>
      <c r="H321" s="43">
        <v>0</v>
      </c>
      <c r="I321" s="43">
        <v>0</v>
      </c>
      <c r="J321" s="44"/>
    </row>
    <row r="322" spans="1:11" ht="28.5" x14ac:dyDescent="0.25">
      <c r="A322" s="50"/>
      <c r="B322" s="104"/>
      <c r="C322" s="34"/>
      <c r="D322" s="35"/>
      <c r="E322" s="33"/>
      <c r="F322" s="31" t="s">
        <v>15</v>
      </c>
      <c r="G322" s="78">
        <f t="shared" si="112"/>
        <v>0</v>
      </c>
      <c r="H322" s="125">
        <v>0</v>
      </c>
      <c r="I322" s="125">
        <v>0</v>
      </c>
      <c r="J322" s="44"/>
    </row>
    <row r="323" spans="1:11" ht="28.5" x14ac:dyDescent="0.25">
      <c r="A323" s="50"/>
      <c r="B323" s="104"/>
      <c r="C323" s="34"/>
      <c r="D323" s="35"/>
      <c r="E323" s="33"/>
      <c r="F323" s="31" t="s">
        <v>16</v>
      </c>
      <c r="G323" s="78">
        <f t="shared" si="112"/>
        <v>60</v>
      </c>
      <c r="H323" s="75">
        <v>30</v>
      </c>
      <c r="I323" s="75">
        <v>30</v>
      </c>
      <c r="J323" s="44"/>
    </row>
    <row r="324" spans="1:11" ht="28.5" x14ac:dyDescent="0.25">
      <c r="A324" s="51"/>
      <c r="B324" s="115"/>
      <c r="C324" s="38"/>
      <c r="D324" s="39"/>
      <c r="E324" s="40"/>
      <c r="F324" s="31" t="s">
        <v>18</v>
      </c>
      <c r="G324" s="78">
        <f t="shared" si="112"/>
        <v>0</v>
      </c>
      <c r="H324" s="75">
        <v>0</v>
      </c>
      <c r="I324" s="75">
        <v>0</v>
      </c>
      <c r="J324" s="45"/>
    </row>
    <row r="325" spans="1:11" ht="31.9" customHeight="1" x14ac:dyDescent="0.25">
      <c r="A325" s="88" t="s">
        <v>37</v>
      </c>
      <c r="B325" s="89"/>
      <c r="C325" s="89"/>
      <c r="D325" s="89"/>
      <c r="E325" s="90"/>
      <c r="F325" s="58" t="s">
        <v>12</v>
      </c>
      <c r="G325" s="162">
        <f>G289+G294+G299+G305+G310+G315+G320</f>
        <v>12460</v>
      </c>
      <c r="H325" s="162">
        <f t="shared" ref="H325:I325" si="113">H289+H294+H299+H305+H310+H315+H320</f>
        <v>6230</v>
      </c>
      <c r="I325" s="162">
        <f t="shared" si="113"/>
        <v>6230</v>
      </c>
      <c r="J325" s="60"/>
    </row>
    <row r="326" spans="1:11" ht="28.5" x14ac:dyDescent="0.25">
      <c r="A326" s="92"/>
      <c r="B326" s="93"/>
      <c r="C326" s="93"/>
      <c r="D326" s="93"/>
      <c r="E326" s="94"/>
      <c r="F326" s="58" t="s">
        <v>14</v>
      </c>
      <c r="G326" s="162">
        <f>H326+I326</f>
        <v>0</v>
      </c>
      <c r="H326" s="162">
        <f t="shared" ref="H326:I326" si="114">H290+H295+H300+H306+H311+H316+H321</f>
        <v>0</v>
      </c>
      <c r="I326" s="162">
        <f t="shared" si="114"/>
        <v>0</v>
      </c>
      <c r="J326" s="64"/>
    </row>
    <row r="327" spans="1:11" ht="28.5" x14ac:dyDescent="0.25">
      <c r="A327" s="92"/>
      <c r="B327" s="93"/>
      <c r="C327" s="93"/>
      <c r="D327" s="93"/>
      <c r="E327" s="94"/>
      <c r="F327" s="58" t="s">
        <v>15</v>
      </c>
      <c r="G327" s="162">
        <f t="shared" ref="G327:I327" si="115">G291+G296+G301+G307+G312+G317+G322</f>
        <v>0</v>
      </c>
      <c r="H327" s="162">
        <f t="shared" si="115"/>
        <v>0</v>
      </c>
      <c r="I327" s="162">
        <f t="shared" si="115"/>
        <v>0</v>
      </c>
      <c r="J327" s="64"/>
    </row>
    <row r="328" spans="1:11" ht="28.5" x14ac:dyDescent="0.25">
      <c r="A328" s="92"/>
      <c r="B328" s="93"/>
      <c r="C328" s="93"/>
      <c r="D328" s="93"/>
      <c r="E328" s="94"/>
      <c r="F328" s="58" t="s">
        <v>16</v>
      </c>
      <c r="G328" s="162">
        <f>H328+I328</f>
        <v>8460</v>
      </c>
      <c r="H328" s="162">
        <f t="shared" ref="H328:I328" si="116">H292+H297+H302+H308+H313+H318+H323</f>
        <v>4230</v>
      </c>
      <c r="I328" s="162">
        <f t="shared" si="116"/>
        <v>4230</v>
      </c>
      <c r="J328" s="64"/>
    </row>
    <row r="329" spans="1:11" ht="29.25" thickBot="1" x14ac:dyDescent="0.3">
      <c r="A329" s="95"/>
      <c r="B329" s="96"/>
      <c r="C329" s="96"/>
      <c r="D329" s="96"/>
      <c r="E329" s="97"/>
      <c r="F329" s="58" t="s">
        <v>18</v>
      </c>
      <c r="G329" s="162">
        <f t="shared" ref="G329:I329" si="117">G293+G298+G303+G309+G314+G319+G324</f>
        <v>4000</v>
      </c>
      <c r="H329" s="162">
        <f t="shared" si="117"/>
        <v>2000</v>
      </c>
      <c r="I329" s="162">
        <f t="shared" si="117"/>
        <v>2000</v>
      </c>
      <c r="J329" s="68"/>
    </row>
    <row r="330" spans="1:11" ht="31.9" customHeight="1" thickBot="1" x14ac:dyDescent="0.3">
      <c r="A330" s="257" t="s">
        <v>138</v>
      </c>
      <c r="B330" s="20"/>
      <c r="C330" s="20"/>
      <c r="D330" s="20"/>
      <c r="E330" s="20"/>
      <c r="F330" s="20"/>
      <c r="G330" s="20"/>
      <c r="H330" s="20"/>
      <c r="I330" s="20"/>
      <c r="J330" s="258"/>
    </row>
    <row r="331" spans="1:11" ht="43.5" thickBot="1" x14ac:dyDescent="0.3">
      <c r="A331" s="49">
        <v>1</v>
      </c>
      <c r="B331" s="101" t="s">
        <v>139</v>
      </c>
      <c r="C331" s="163" t="s">
        <v>192</v>
      </c>
      <c r="D331" s="30" t="s">
        <v>182</v>
      </c>
      <c r="E331" s="164" t="s">
        <v>180</v>
      </c>
      <c r="F331" s="165" t="s">
        <v>12</v>
      </c>
      <c r="G331" s="166">
        <f>G332+G333+G334+G336</f>
        <v>4000</v>
      </c>
      <c r="H331" s="166">
        <f>H332+H333+H334+H336</f>
        <v>2000</v>
      </c>
      <c r="I331" s="166">
        <f>I332+I333+I334+I336</f>
        <v>2000</v>
      </c>
      <c r="J331" s="101" t="s">
        <v>140</v>
      </c>
    </row>
    <row r="332" spans="1:11" ht="31.9" customHeight="1" x14ac:dyDescent="0.25">
      <c r="A332" s="50"/>
      <c r="B332" s="104"/>
      <c r="C332" s="167"/>
      <c r="D332" s="35"/>
      <c r="E332" s="168"/>
      <c r="F332" s="169" t="s">
        <v>14</v>
      </c>
      <c r="G332" s="166">
        <f>H332+I332</f>
        <v>0</v>
      </c>
      <c r="H332" s="170">
        <v>0</v>
      </c>
      <c r="I332" s="170">
        <v>0</v>
      </c>
      <c r="J332" s="104"/>
    </row>
    <row r="333" spans="1:11" ht="28.5" x14ac:dyDescent="0.25">
      <c r="A333" s="50"/>
      <c r="B333" s="104"/>
      <c r="C333" s="167"/>
      <c r="D333" s="35"/>
      <c r="E333" s="168"/>
      <c r="F333" s="171" t="s">
        <v>15</v>
      </c>
      <c r="G333" s="172">
        <f>H333+I333</f>
        <v>0</v>
      </c>
      <c r="H333" s="173">
        <v>0</v>
      </c>
      <c r="I333" s="173">
        <v>0</v>
      </c>
      <c r="J333" s="104"/>
    </row>
    <row r="334" spans="1:11" ht="28.5" x14ac:dyDescent="0.25">
      <c r="A334" s="50"/>
      <c r="B334" s="104"/>
      <c r="C334" s="167"/>
      <c r="D334" s="35"/>
      <c r="E334" s="168"/>
      <c r="F334" s="174" t="s">
        <v>16</v>
      </c>
      <c r="G334" s="172">
        <f>H334+I334</f>
        <v>4000</v>
      </c>
      <c r="H334" s="173">
        <v>2000</v>
      </c>
      <c r="I334" s="175">
        <v>2000</v>
      </c>
      <c r="J334" s="104"/>
      <c r="K334" s="112"/>
    </row>
    <row r="335" spans="1:11" ht="28.5" x14ac:dyDescent="0.25">
      <c r="A335" s="50"/>
      <c r="B335" s="104"/>
      <c r="C335" s="167"/>
      <c r="D335" s="35"/>
      <c r="E335" s="168"/>
      <c r="F335" s="169" t="s">
        <v>18</v>
      </c>
      <c r="G335" s="166">
        <f>H335+I335</f>
        <v>0</v>
      </c>
      <c r="H335" s="170">
        <v>0</v>
      </c>
      <c r="I335" s="170">
        <v>0</v>
      </c>
      <c r="J335" s="104"/>
    </row>
    <row r="336" spans="1:11" ht="231" customHeight="1" x14ac:dyDescent="0.25">
      <c r="A336" s="50"/>
      <c r="B336" s="104"/>
      <c r="C336" s="176"/>
      <c r="D336" s="35"/>
      <c r="E336" s="177"/>
      <c r="F336" s="23"/>
      <c r="G336" s="24"/>
      <c r="H336" s="24"/>
      <c r="I336" s="178"/>
      <c r="J336" s="115"/>
    </row>
    <row r="337" spans="1:10" ht="42.75" x14ac:dyDescent="0.25">
      <c r="A337" s="49">
        <v>2</v>
      </c>
      <c r="B337" s="122" t="s">
        <v>193</v>
      </c>
      <c r="C337" s="101" t="s">
        <v>141</v>
      </c>
      <c r="D337" s="28" t="s">
        <v>186</v>
      </c>
      <c r="E337" s="28" t="s">
        <v>180</v>
      </c>
      <c r="F337" s="165" t="s">
        <v>12</v>
      </c>
      <c r="G337" s="179">
        <f>G338+G339+G340+G341</f>
        <v>300</v>
      </c>
      <c r="H337" s="179">
        <f t="shared" ref="H337:I337" si="118">H338+H339+H340+H341</f>
        <v>150</v>
      </c>
      <c r="I337" s="179">
        <f t="shared" si="118"/>
        <v>150</v>
      </c>
      <c r="J337" s="49"/>
    </row>
    <row r="338" spans="1:10" ht="28.5" x14ac:dyDescent="0.25">
      <c r="A338" s="50"/>
      <c r="B338" s="123"/>
      <c r="C338" s="104"/>
      <c r="D338" s="33"/>
      <c r="E338" s="33"/>
      <c r="F338" s="180" t="s">
        <v>14</v>
      </c>
      <c r="G338" s="166">
        <f t="shared" ref="G338:G341" si="119">H338+I338</f>
        <v>0</v>
      </c>
      <c r="H338" s="181">
        <v>0</v>
      </c>
      <c r="I338" s="181">
        <v>0</v>
      </c>
      <c r="J338" s="50"/>
    </row>
    <row r="339" spans="1:10" ht="28.5" x14ac:dyDescent="0.25">
      <c r="A339" s="50"/>
      <c r="B339" s="123"/>
      <c r="C339" s="104"/>
      <c r="D339" s="33"/>
      <c r="E339" s="33"/>
      <c r="F339" s="171" t="s">
        <v>15</v>
      </c>
      <c r="G339" s="166">
        <f t="shared" si="119"/>
        <v>0</v>
      </c>
      <c r="H339" s="181">
        <v>0</v>
      </c>
      <c r="I339" s="181">
        <v>0</v>
      </c>
      <c r="J339" s="50"/>
    </row>
    <row r="340" spans="1:10" ht="28.5" x14ac:dyDescent="0.25">
      <c r="A340" s="50"/>
      <c r="B340" s="123"/>
      <c r="C340" s="104"/>
      <c r="D340" s="33"/>
      <c r="E340" s="33"/>
      <c r="F340" s="174" t="s">
        <v>16</v>
      </c>
      <c r="G340" s="182">
        <f t="shared" si="119"/>
        <v>300</v>
      </c>
      <c r="H340" s="181">
        <v>150</v>
      </c>
      <c r="I340" s="181">
        <v>150</v>
      </c>
      <c r="J340" s="50"/>
    </row>
    <row r="341" spans="1:10" ht="29.25" thickBot="1" x14ac:dyDescent="0.3">
      <c r="A341" s="50"/>
      <c r="B341" s="123"/>
      <c r="C341" s="115"/>
      <c r="D341" s="33"/>
      <c r="E341" s="33"/>
      <c r="F341" s="169" t="s">
        <v>18</v>
      </c>
      <c r="G341" s="179">
        <f t="shared" si="119"/>
        <v>0</v>
      </c>
      <c r="H341" s="181">
        <v>0</v>
      </c>
      <c r="I341" s="181">
        <v>0</v>
      </c>
      <c r="J341" s="50"/>
    </row>
    <row r="342" spans="1:10" ht="40.15" customHeight="1" thickBot="1" x14ac:dyDescent="0.3">
      <c r="A342" s="49">
        <v>3</v>
      </c>
      <c r="B342" s="122" t="s">
        <v>200</v>
      </c>
      <c r="C342" s="101" t="s">
        <v>142</v>
      </c>
      <c r="D342" s="30" t="s">
        <v>186</v>
      </c>
      <c r="E342" s="28" t="s">
        <v>180</v>
      </c>
      <c r="F342" s="165" t="s">
        <v>12</v>
      </c>
      <c r="G342" s="179">
        <f>G343+G344+G345+G346</f>
        <v>40000</v>
      </c>
      <c r="H342" s="179">
        <f t="shared" ref="H342:I342" si="120">H343+H344+H345+H346</f>
        <v>20000</v>
      </c>
      <c r="I342" s="179">
        <f t="shared" si="120"/>
        <v>20000</v>
      </c>
      <c r="J342" s="50"/>
    </row>
    <row r="343" spans="1:10" ht="39.6" customHeight="1" thickBot="1" x14ac:dyDescent="0.3">
      <c r="A343" s="50"/>
      <c r="B343" s="123"/>
      <c r="C343" s="104"/>
      <c r="D343" s="35"/>
      <c r="E343" s="33"/>
      <c r="F343" s="180" t="s">
        <v>14</v>
      </c>
      <c r="G343" s="182">
        <f t="shared" ref="G343:G346" si="121">H343+I343</f>
        <v>20000</v>
      </c>
      <c r="H343" s="181">
        <v>10000</v>
      </c>
      <c r="I343" s="183">
        <v>10000</v>
      </c>
      <c r="J343" s="50"/>
    </row>
    <row r="344" spans="1:10" ht="37.15" customHeight="1" thickBot="1" x14ac:dyDescent="0.3">
      <c r="A344" s="50"/>
      <c r="B344" s="123"/>
      <c r="C344" s="104"/>
      <c r="D344" s="35"/>
      <c r="E344" s="33"/>
      <c r="F344" s="171" t="s">
        <v>15</v>
      </c>
      <c r="G344" s="182">
        <f t="shared" si="121"/>
        <v>0</v>
      </c>
      <c r="H344" s="181">
        <v>0</v>
      </c>
      <c r="I344" s="181">
        <v>0</v>
      </c>
      <c r="J344" s="50"/>
    </row>
    <row r="345" spans="1:10" ht="29.25" thickBot="1" x14ac:dyDescent="0.3">
      <c r="A345" s="50"/>
      <c r="B345" s="123"/>
      <c r="C345" s="104"/>
      <c r="D345" s="35"/>
      <c r="E345" s="33"/>
      <c r="F345" s="174" t="s">
        <v>16</v>
      </c>
      <c r="G345" s="182">
        <f t="shared" si="121"/>
        <v>20000</v>
      </c>
      <c r="H345" s="181">
        <v>10000</v>
      </c>
      <c r="I345" s="183">
        <v>10000</v>
      </c>
      <c r="J345" s="50"/>
    </row>
    <row r="346" spans="1:10" ht="39.75" customHeight="1" thickBot="1" x14ac:dyDescent="0.3">
      <c r="A346" s="50"/>
      <c r="B346" s="123"/>
      <c r="C346" s="104"/>
      <c r="D346" s="35"/>
      <c r="E346" s="33"/>
      <c r="F346" s="180" t="s">
        <v>18</v>
      </c>
      <c r="G346" s="182">
        <f t="shared" si="121"/>
        <v>0</v>
      </c>
      <c r="H346" s="181">
        <v>0</v>
      </c>
      <c r="I346" s="181">
        <v>0</v>
      </c>
      <c r="J346" s="50"/>
    </row>
    <row r="347" spans="1:10" ht="347.25" customHeight="1" thickBot="1" x14ac:dyDescent="0.3">
      <c r="A347" s="50"/>
      <c r="B347" s="133"/>
      <c r="C347" s="115"/>
      <c r="D347" s="39"/>
      <c r="E347" s="40"/>
      <c r="F347" s="184"/>
      <c r="G347" s="185"/>
      <c r="H347" s="185"/>
      <c r="I347" s="186"/>
      <c r="J347" s="51"/>
    </row>
    <row r="348" spans="1:10" ht="46.9" customHeight="1" thickBot="1" x14ac:dyDescent="0.3">
      <c r="A348" s="49">
        <v>4</v>
      </c>
      <c r="B348" s="122" t="s">
        <v>143</v>
      </c>
      <c r="C348" s="101" t="s">
        <v>144</v>
      </c>
      <c r="D348" s="28" t="s">
        <v>186</v>
      </c>
      <c r="E348" s="30" t="s">
        <v>180</v>
      </c>
      <c r="F348" s="187" t="s">
        <v>12</v>
      </c>
      <c r="G348" s="188">
        <f>G349+G350+G351+G352</f>
        <v>1400</v>
      </c>
      <c r="H348" s="188">
        <f t="shared" ref="H348:I348" si="122">H349+H350+H351+H352</f>
        <v>700</v>
      </c>
      <c r="I348" s="188">
        <f t="shared" si="122"/>
        <v>700</v>
      </c>
      <c r="J348" s="101" t="s">
        <v>145</v>
      </c>
    </row>
    <row r="349" spans="1:10" ht="31.9" customHeight="1" thickBot="1" x14ac:dyDescent="0.3">
      <c r="A349" s="50"/>
      <c r="B349" s="123"/>
      <c r="C349" s="104"/>
      <c r="D349" s="33"/>
      <c r="E349" s="35"/>
      <c r="F349" s="189" t="s">
        <v>14</v>
      </c>
      <c r="G349" s="190">
        <f t="shared" ref="G349:G352" si="123">H349+I349</f>
        <v>0</v>
      </c>
      <c r="H349" s="191">
        <v>0</v>
      </c>
      <c r="I349" s="192">
        <v>0</v>
      </c>
      <c r="J349" s="104"/>
    </row>
    <row r="350" spans="1:10" ht="33" customHeight="1" thickBot="1" x14ac:dyDescent="0.3">
      <c r="A350" s="50"/>
      <c r="B350" s="123"/>
      <c r="C350" s="104"/>
      <c r="D350" s="33"/>
      <c r="E350" s="35"/>
      <c r="F350" s="193" t="s">
        <v>15</v>
      </c>
      <c r="G350" s="194">
        <f t="shared" si="123"/>
        <v>0</v>
      </c>
      <c r="H350" s="195">
        <v>0</v>
      </c>
      <c r="I350" s="191">
        <v>0</v>
      </c>
      <c r="J350" s="104"/>
    </row>
    <row r="351" spans="1:10" ht="31.15" customHeight="1" thickBot="1" x14ac:dyDescent="0.3">
      <c r="A351" s="50"/>
      <c r="B351" s="123"/>
      <c r="C351" s="104"/>
      <c r="D351" s="33"/>
      <c r="E351" s="35"/>
      <c r="F351" s="102" t="s">
        <v>16</v>
      </c>
      <c r="G351" s="196">
        <f t="shared" si="123"/>
        <v>1400</v>
      </c>
      <c r="H351" s="195">
        <v>700</v>
      </c>
      <c r="I351" s="191">
        <v>700</v>
      </c>
      <c r="J351" s="104"/>
    </row>
    <row r="352" spans="1:10" ht="43.15" customHeight="1" thickBot="1" x14ac:dyDescent="0.3">
      <c r="A352" s="50"/>
      <c r="B352" s="123"/>
      <c r="C352" s="104"/>
      <c r="D352" s="33"/>
      <c r="E352" s="35"/>
      <c r="F352" s="102" t="s">
        <v>18</v>
      </c>
      <c r="G352" s="197">
        <f t="shared" si="123"/>
        <v>0</v>
      </c>
      <c r="H352" s="134">
        <v>0</v>
      </c>
      <c r="I352" s="134">
        <v>0</v>
      </c>
      <c r="J352" s="104"/>
    </row>
    <row r="353" spans="1:11" ht="133.5" customHeight="1" thickBot="1" x14ac:dyDescent="0.3">
      <c r="A353" s="51"/>
      <c r="B353" s="133"/>
      <c r="C353" s="115"/>
      <c r="D353" s="40"/>
      <c r="E353" s="40"/>
      <c r="F353" s="23"/>
      <c r="G353" s="24"/>
      <c r="H353" s="24"/>
      <c r="I353" s="178"/>
      <c r="J353" s="115"/>
    </row>
    <row r="354" spans="1:11" ht="41.25" customHeight="1" thickBot="1" x14ac:dyDescent="0.3">
      <c r="A354" s="88" t="s">
        <v>37</v>
      </c>
      <c r="B354" s="89"/>
      <c r="C354" s="89"/>
      <c r="D354" s="89"/>
      <c r="E354" s="90"/>
      <c r="F354" s="58" t="s">
        <v>12</v>
      </c>
      <c r="G354" s="198">
        <f>G331+G337+G342+G348</f>
        <v>45700</v>
      </c>
      <c r="H354" s="198">
        <f t="shared" ref="H354:I354" si="124">H331+H337+H342+H348</f>
        <v>22850</v>
      </c>
      <c r="I354" s="198">
        <f t="shared" si="124"/>
        <v>22850</v>
      </c>
      <c r="J354" s="60"/>
    </row>
    <row r="355" spans="1:11" ht="29.25" thickBot="1" x14ac:dyDescent="0.3">
      <c r="A355" s="92"/>
      <c r="B355" s="93"/>
      <c r="C355" s="93"/>
      <c r="D355" s="93"/>
      <c r="E355" s="94"/>
      <c r="F355" s="58" t="s">
        <v>14</v>
      </c>
      <c r="G355" s="198">
        <f t="shared" ref="G355:I355" si="125">G332+G338+G343+G349</f>
        <v>20000</v>
      </c>
      <c r="H355" s="198">
        <f t="shared" si="125"/>
        <v>10000</v>
      </c>
      <c r="I355" s="198">
        <f t="shared" si="125"/>
        <v>10000</v>
      </c>
      <c r="J355" s="64"/>
    </row>
    <row r="356" spans="1:11" ht="29.25" thickBot="1" x14ac:dyDescent="0.3">
      <c r="A356" s="92"/>
      <c r="B356" s="93"/>
      <c r="C356" s="93"/>
      <c r="D356" s="93"/>
      <c r="E356" s="94"/>
      <c r="F356" s="58" t="s">
        <v>15</v>
      </c>
      <c r="G356" s="198">
        <f t="shared" ref="G356:I356" si="126">G333+G339+G344+G350</f>
        <v>0</v>
      </c>
      <c r="H356" s="198">
        <f t="shared" si="126"/>
        <v>0</v>
      </c>
      <c r="I356" s="198">
        <f t="shared" si="126"/>
        <v>0</v>
      </c>
      <c r="J356" s="64"/>
    </row>
    <row r="357" spans="1:11" ht="29.25" thickBot="1" x14ac:dyDescent="0.3">
      <c r="A357" s="92"/>
      <c r="B357" s="93"/>
      <c r="C357" s="93"/>
      <c r="D357" s="93"/>
      <c r="E357" s="94"/>
      <c r="F357" s="58" t="s">
        <v>16</v>
      </c>
      <c r="G357" s="198">
        <f t="shared" ref="G357:I357" si="127">G334+G340+G345+G351</f>
        <v>25700</v>
      </c>
      <c r="H357" s="198">
        <f t="shared" si="127"/>
        <v>12850</v>
      </c>
      <c r="I357" s="198">
        <f t="shared" si="127"/>
        <v>12850</v>
      </c>
      <c r="J357" s="64"/>
    </row>
    <row r="358" spans="1:11" ht="29.25" thickBot="1" x14ac:dyDescent="0.3">
      <c r="A358" s="95"/>
      <c r="B358" s="96"/>
      <c r="C358" s="96"/>
      <c r="D358" s="96"/>
      <c r="E358" s="97"/>
      <c r="F358" s="58" t="s">
        <v>18</v>
      </c>
      <c r="G358" s="198">
        <f t="shared" ref="G358:I358" si="128">G335+G341+G346+G352</f>
        <v>0</v>
      </c>
      <c r="H358" s="198">
        <f t="shared" si="128"/>
        <v>0</v>
      </c>
      <c r="I358" s="198">
        <f t="shared" si="128"/>
        <v>0</v>
      </c>
      <c r="J358" s="68"/>
    </row>
    <row r="359" spans="1:11" ht="49.15" customHeight="1" thickBot="1" x14ac:dyDescent="0.3">
      <c r="A359" s="252" t="s">
        <v>146</v>
      </c>
      <c r="B359" s="253"/>
      <c r="C359" s="253"/>
      <c r="D359" s="253"/>
      <c r="E359" s="253"/>
      <c r="F359" s="253"/>
      <c r="G359" s="253"/>
      <c r="H359" s="253"/>
      <c r="I359" s="253"/>
      <c r="J359" s="254"/>
    </row>
    <row r="360" spans="1:11" ht="58.15" customHeight="1" thickBot="1" x14ac:dyDescent="0.3">
      <c r="A360" s="49">
        <v>1</v>
      </c>
      <c r="B360" s="101" t="s">
        <v>147</v>
      </c>
      <c r="C360" s="101" t="s">
        <v>194</v>
      </c>
      <c r="D360" s="28" t="s">
        <v>182</v>
      </c>
      <c r="E360" s="137" t="s">
        <v>180</v>
      </c>
      <c r="F360" s="31" t="s">
        <v>12</v>
      </c>
      <c r="G360" s="99">
        <f>G361+G362+G363+G364</f>
        <v>2000</v>
      </c>
      <c r="H360" s="99">
        <f t="shared" ref="H360:I360" si="129">H361+H362+H363+H364</f>
        <v>1000</v>
      </c>
      <c r="I360" s="99">
        <f t="shared" si="129"/>
        <v>1000</v>
      </c>
      <c r="J360" s="101" t="s">
        <v>148</v>
      </c>
    </row>
    <row r="361" spans="1:11" ht="49.15" customHeight="1" thickBot="1" x14ac:dyDescent="0.3">
      <c r="A361" s="50"/>
      <c r="B361" s="104"/>
      <c r="C361" s="104"/>
      <c r="D361" s="33"/>
      <c r="E361" s="128"/>
      <c r="F361" s="31" t="s">
        <v>14</v>
      </c>
      <c r="G361" s="99">
        <f>H361+I361</f>
        <v>2000</v>
      </c>
      <c r="H361" s="100">
        <v>1000</v>
      </c>
      <c r="I361" s="105">
        <v>1000</v>
      </c>
      <c r="J361" s="104"/>
    </row>
    <row r="362" spans="1:11" ht="49.15" customHeight="1" thickBot="1" x14ac:dyDescent="0.3">
      <c r="A362" s="50"/>
      <c r="B362" s="104"/>
      <c r="C362" s="104"/>
      <c r="D362" s="33"/>
      <c r="E362" s="128"/>
      <c r="F362" s="31" t="s">
        <v>15</v>
      </c>
      <c r="G362" s="99">
        <f t="shared" ref="G362:G364" si="130">H362+I362</f>
        <v>0</v>
      </c>
      <c r="H362" s="100">
        <v>0</v>
      </c>
      <c r="I362" s="100">
        <v>0</v>
      </c>
      <c r="J362" s="104"/>
    </row>
    <row r="363" spans="1:11" ht="49.15" customHeight="1" thickBot="1" x14ac:dyDescent="0.3">
      <c r="A363" s="50"/>
      <c r="B363" s="104"/>
      <c r="C363" s="104"/>
      <c r="D363" s="33"/>
      <c r="E363" s="128"/>
      <c r="F363" s="31" t="s">
        <v>16</v>
      </c>
      <c r="G363" s="99">
        <f t="shared" si="130"/>
        <v>0</v>
      </c>
      <c r="H363" s="100">
        <v>0</v>
      </c>
      <c r="I363" s="100">
        <v>0</v>
      </c>
      <c r="J363" s="104"/>
    </row>
    <row r="364" spans="1:11" ht="62.45" customHeight="1" thickBot="1" x14ac:dyDescent="0.3">
      <c r="A364" s="50"/>
      <c r="B364" s="104"/>
      <c r="C364" s="104"/>
      <c r="D364" s="33"/>
      <c r="E364" s="128"/>
      <c r="F364" s="31" t="s">
        <v>18</v>
      </c>
      <c r="G364" s="99">
        <f t="shared" si="130"/>
        <v>0</v>
      </c>
      <c r="H364" s="100">
        <v>0</v>
      </c>
      <c r="I364" s="100">
        <v>0</v>
      </c>
      <c r="J364" s="104"/>
    </row>
    <row r="365" spans="1:11" ht="409.6" customHeight="1" thickBot="1" x14ac:dyDescent="0.3">
      <c r="A365" s="50"/>
      <c r="B365" s="104"/>
      <c r="C365" s="104"/>
      <c r="D365" s="33"/>
      <c r="E365" s="128"/>
      <c r="F365" s="199"/>
      <c r="G365" s="200"/>
      <c r="H365" s="200"/>
      <c r="I365" s="201"/>
      <c r="J365" s="104"/>
    </row>
    <row r="366" spans="1:11" ht="43.5" thickBot="1" x14ac:dyDescent="0.3">
      <c r="A366" s="50"/>
      <c r="B366" s="104"/>
      <c r="C366" s="46" t="s">
        <v>149</v>
      </c>
      <c r="D366" s="30" t="s">
        <v>186</v>
      </c>
      <c r="E366" s="28" t="s">
        <v>180</v>
      </c>
      <c r="F366" s="31" t="s">
        <v>12</v>
      </c>
      <c r="G366" s="172">
        <f>G367+G368+G369+G370</f>
        <v>80</v>
      </c>
      <c r="H366" s="172">
        <f t="shared" ref="H366:I366" si="131">H367+H368+H369+H370</f>
        <v>40</v>
      </c>
      <c r="I366" s="172">
        <f t="shared" si="131"/>
        <v>40</v>
      </c>
      <c r="J366" s="104"/>
    </row>
    <row r="367" spans="1:11" ht="29.25" thickBot="1" x14ac:dyDescent="0.3">
      <c r="A367" s="50"/>
      <c r="B367" s="104"/>
      <c r="C367" s="47"/>
      <c r="D367" s="35"/>
      <c r="E367" s="33"/>
      <c r="F367" s="31" t="s">
        <v>14</v>
      </c>
      <c r="G367" s="172">
        <f>H367+I367</f>
        <v>80</v>
      </c>
      <c r="H367" s="173">
        <v>40</v>
      </c>
      <c r="I367" s="173">
        <v>40</v>
      </c>
      <c r="J367" s="104"/>
    </row>
    <row r="368" spans="1:11" ht="29.25" thickBot="1" x14ac:dyDescent="0.3">
      <c r="A368" s="50"/>
      <c r="B368" s="104"/>
      <c r="C368" s="47"/>
      <c r="D368" s="35"/>
      <c r="E368" s="33"/>
      <c r="F368" s="31" t="s">
        <v>15</v>
      </c>
      <c r="G368" s="172">
        <f t="shared" ref="G368:G370" si="132">H368+I368</f>
        <v>0</v>
      </c>
      <c r="H368" s="173">
        <v>0</v>
      </c>
      <c r="I368" s="173">
        <v>0</v>
      </c>
      <c r="J368" s="104"/>
    </row>
    <row r="369" spans="1:11" ht="29.25" thickBot="1" x14ac:dyDescent="0.3">
      <c r="A369" s="50"/>
      <c r="B369" s="104"/>
      <c r="C369" s="47"/>
      <c r="D369" s="35"/>
      <c r="E369" s="33"/>
      <c r="F369" s="31" t="s">
        <v>16</v>
      </c>
      <c r="G369" s="172">
        <f t="shared" si="132"/>
        <v>0</v>
      </c>
      <c r="H369" s="173">
        <v>0</v>
      </c>
      <c r="I369" s="173">
        <v>0</v>
      </c>
      <c r="J369" s="104"/>
    </row>
    <row r="370" spans="1:11" ht="29.25" thickBot="1" x14ac:dyDescent="0.3">
      <c r="A370" s="50"/>
      <c r="B370" s="104"/>
      <c r="C370" s="48"/>
      <c r="D370" s="39"/>
      <c r="E370" s="40"/>
      <c r="F370" s="31" t="s">
        <v>18</v>
      </c>
      <c r="G370" s="172">
        <f t="shared" si="132"/>
        <v>0</v>
      </c>
      <c r="H370" s="173">
        <v>0</v>
      </c>
      <c r="I370" s="173">
        <v>0</v>
      </c>
      <c r="J370" s="104"/>
    </row>
    <row r="371" spans="1:11" ht="43.5" thickBot="1" x14ac:dyDescent="0.3">
      <c r="A371" s="50"/>
      <c r="B371" s="104"/>
      <c r="C371" s="46" t="s">
        <v>150</v>
      </c>
      <c r="D371" s="30" t="s">
        <v>186</v>
      </c>
      <c r="E371" s="28" t="s">
        <v>180</v>
      </c>
      <c r="F371" s="31" t="s">
        <v>12</v>
      </c>
      <c r="G371" s="172">
        <f>G372+G373+G374+G375</f>
        <v>600</v>
      </c>
      <c r="H371" s="172">
        <f t="shared" ref="H371:I371" si="133">H372+H373+H374+H375</f>
        <v>300</v>
      </c>
      <c r="I371" s="172">
        <f t="shared" si="133"/>
        <v>300</v>
      </c>
      <c r="J371" s="104"/>
    </row>
    <row r="372" spans="1:11" ht="29.25" thickBot="1" x14ac:dyDescent="0.3">
      <c r="A372" s="50"/>
      <c r="B372" s="104"/>
      <c r="C372" s="47"/>
      <c r="D372" s="35"/>
      <c r="E372" s="33"/>
      <c r="F372" s="31" t="s">
        <v>14</v>
      </c>
      <c r="G372" s="172">
        <f t="shared" ref="G372:G375" si="134">H372+I372</f>
        <v>600</v>
      </c>
      <c r="H372" s="173">
        <v>300</v>
      </c>
      <c r="I372" s="173">
        <v>300</v>
      </c>
      <c r="J372" s="104"/>
    </row>
    <row r="373" spans="1:11" ht="29.25" thickBot="1" x14ac:dyDescent="0.3">
      <c r="A373" s="50"/>
      <c r="B373" s="104"/>
      <c r="C373" s="47"/>
      <c r="D373" s="35"/>
      <c r="E373" s="33"/>
      <c r="F373" s="31" t="s">
        <v>15</v>
      </c>
      <c r="G373" s="172">
        <f t="shared" si="134"/>
        <v>0</v>
      </c>
      <c r="H373" s="173">
        <v>0</v>
      </c>
      <c r="I373" s="173">
        <v>0</v>
      </c>
      <c r="J373" s="104"/>
    </row>
    <row r="374" spans="1:11" ht="29.25" thickBot="1" x14ac:dyDescent="0.3">
      <c r="A374" s="50"/>
      <c r="B374" s="104"/>
      <c r="C374" s="47"/>
      <c r="D374" s="35"/>
      <c r="E374" s="33"/>
      <c r="F374" s="31" t="s">
        <v>16</v>
      </c>
      <c r="G374" s="172">
        <f t="shared" si="134"/>
        <v>0</v>
      </c>
      <c r="H374" s="173">
        <v>0</v>
      </c>
      <c r="I374" s="173">
        <v>0</v>
      </c>
      <c r="J374" s="104"/>
    </row>
    <row r="375" spans="1:11" ht="29.25" thickBot="1" x14ac:dyDescent="0.3">
      <c r="A375" s="50"/>
      <c r="B375" s="104"/>
      <c r="C375" s="48"/>
      <c r="D375" s="39"/>
      <c r="E375" s="40"/>
      <c r="F375" s="31" t="s">
        <v>18</v>
      </c>
      <c r="G375" s="172">
        <f t="shared" si="134"/>
        <v>0</v>
      </c>
      <c r="H375" s="173">
        <v>0</v>
      </c>
      <c r="I375" s="173">
        <v>0</v>
      </c>
      <c r="J375" s="104"/>
    </row>
    <row r="376" spans="1:11" ht="43.5" thickBot="1" x14ac:dyDescent="0.3">
      <c r="A376" s="50"/>
      <c r="B376" s="104"/>
      <c r="C376" s="46" t="s">
        <v>151</v>
      </c>
      <c r="D376" s="202" t="s">
        <v>186</v>
      </c>
      <c r="E376" s="202" t="s">
        <v>180</v>
      </c>
      <c r="F376" s="31" t="s">
        <v>12</v>
      </c>
      <c r="G376" s="172">
        <f>G377+G378+G379+G380</f>
        <v>20</v>
      </c>
      <c r="H376" s="172">
        <f t="shared" ref="H376" si="135">H377+H378+H379+H380</f>
        <v>10</v>
      </c>
      <c r="I376" s="172">
        <f t="shared" ref="I376" si="136">I377+I378+I379+I380</f>
        <v>10</v>
      </c>
      <c r="J376" s="104"/>
    </row>
    <row r="377" spans="1:11" ht="29.25" thickBot="1" x14ac:dyDescent="0.3">
      <c r="A377" s="50"/>
      <c r="B377" s="104"/>
      <c r="C377" s="47"/>
      <c r="D377" s="202"/>
      <c r="E377" s="202"/>
      <c r="F377" s="31" t="s">
        <v>14</v>
      </c>
      <c r="G377" s="172">
        <f t="shared" ref="G377:G380" si="137">H377+I377</f>
        <v>20</v>
      </c>
      <c r="H377" s="173">
        <v>10</v>
      </c>
      <c r="I377" s="173">
        <v>10</v>
      </c>
      <c r="J377" s="104"/>
    </row>
    <row r="378" spans="1:11" ht="29.25" thickBot="1" x14ac:dyDescent="0.3">
      <c r="A378" s="50"/>
      <c r="B378" s="104"/>
      <c r="C378" s="47"/>
      <c r="D378" s="202"/>
      <c r="E378" s="202"/>
      <c r="F378" s="31" t="s">
        <v>15</v>
      </c>
      <c r="G378" s="172">
        <f t="shared" si="137"/>
        <v>0</v>
      </c>
      <c r="H378" s="173">
        <v>0</v>
      </c>
      <c r="I378" s="173">
        <v>0</v>
      </c>
      <c r="J378" s="104"/>
    </row>
    <row r="379" spans="1:11" ht="29.25" thickBot="1" x14ac:dyDescent="0.3">
      <c r="A379" s="50"/>
      <c r="B379" s="104"/>
      <c r="C379" s="47"/>
      <c r="D379" s="202"/>
      <c r="E379" s="202"/>
      <c r="F379" s="31" t="s">
        <v>16</v>
      </c>
      <c r="G379" s="172">
        <f t="shared" si="137"/>
        <v>0</v>
      </c>
      <c r="H379" s="173">
        <v>0</v>
      </c>
      <c r="I379" s="173">
        <v>0</v>
      </c>
      <c r="J379" s="104"/>
    </row>
    <row r="380" spans="1:11" ht="29.25" thickBot="1" x14ac:dyDescent="0.3">
      <c r="A380" s="51"/>
      <c r="B380" s="115"/>
      <c r="C380" s="48"/>
      <c r="D380" s="202"/>
      <c r="E380" s="202"/>
      <c r="F380" s="31" t="s">
        <v>18</v>
      </c>
      <c r="G380" s="172">
        <f t="shared" si="137"/>
        <v>0</v>
      </c>
      <c r="H380" s="173">
        <v>0</v>
      </c>
      <c r="I380" s="173">
        <v>0</v>
      </c>
      <c r="J380" s="115"/>
    </row>
    <row r="381" spans="1:11" ht="43.5" thickBot="1" x14ac:dyDescent="0.3">
      <c r="A381" s="46">
        <v>2</v>
      </c>
      <c r="B381" s="101" t="s">
        <v>152</v>
      </c>
      <c r="C381" s="101" t="s">
        <v>153</v>
      </c>
      <c r="D381" s="28" t="s">
        <v>182</v>
      </c>
      <c r="E381" s="28" t="s">
        <v>180</v>
      </c>
      <c r="F381" s="31" t="s">
        <v>12</v>
      </c>
      <c r="G381" s="172">
        <f>G382+G383+G384+G385</f>
        <v>4000</v>
      </c>
      <c r="H381" s="172">
        <f t="shared" ref="H381" si="138">H382+H383+H384+H385</f>
        <v>2000</v>
      </c>
      <c r="I381" s="172">
        <f t="shared" ref="I381" si="139">I382+I383+I384+I385</f>
        <v>2000</v>
      </c>
      <c r="J381" s="101" t="s">
        <v>154</v>
      </c>
    </row>
    <row r="382" spans="1:11" ht="43.15" customHeight="1" thickBot="1" x14ac:dyDescent="0.3">
      <c r="A382" s="47"/>
      <c r="B382" s="104"/>
      <c r="C382" s="104"/>
      <c r="D382" s="33"/>
      <c r="E382" s="33"/>
      <c r="F382" s="31" t="s">
        <v>14</v>
      </c>
      <c r="G382" s="172">
        <f t="shared" ref="G382:G385" si="140">H382+I382</f>
        <v>4000</v>
      </c>
      <c r="H382" s="173">
        <v>2000</v>
      </c>
      <c r="I382" s="175">
        <v>2000</v>
      </c>
      <c r="J382" s="104"/>
    </row>
    <row r="383" spans="1:11" ht="33.6" customHeight="1" thickBot="1" x14ac:dyDescent="0.3">
      <c r="A383" s="47"/>
      <c r="B383" s="104"/>
      <c r="C383" s="104"/>
      <c r="D383" s="33"/>
      <c r="E383" s="33"/>
      <c r="F383" s="31" t="s">
        <v>15</v>
      </c>
      <c r="G383" s="172">
        <f t="shared" si="140"/>
        <v>0</v>
      </c>
      <c r="H383" s="173">
        <v>0</v>
      </c>
      <c r="I383" s="173">
        <v>0</v>
      </c>
      <c r="J383" s="104"/>
    </row>
    <row r="384" spans="1:11" ht="31.15" customHeight="1" thickBot="1" x14ac:dyDescent="0.3">
      <c r="A384" s="47"/>
      <c r="B384" s="104"/>
      <c r="C384" s="104"/>
      <c r="D384" s="33"/>
      <c r="E384" s="33"/>
      <c r="F384" s="31" t="s">
        <v>16</v>
      </c>
      <c r="G384" s="172">
        <f t="shared" si="140"/>
        <v>0</v>
      </c>
      <c r="H384" s="173">
        <v>0</v>
      </c>
      <c r="I384" s="173">
        <v>0</v>
      </c>
      <c r="J384" s="104"/>
    </row>
    <row r="385" spans="1:11" ht="31.15" customHeight="1" thickBot="1" x14ac:dyDescent="0.3">
      <c r="A385" s="47"/>
      <c r="B385" s="104"/>
      <c r="C385" s="104"/>
      <c r="D385" s="33"/>
      <c r="E385" s="33"/>
      <c r="F385" s="31" t="s">
        <v>18</v>
      </c>
      <c r="G385" s="172">
        <f t="shared" si="140"/>
        <v>0</v>
      </c>
      <c r="H385" s="173">
        <v>0</v>
      </c>
      <c r="I385" s="173">
        <v>0</v>
      </c>
      <c r="J385" s="104"/>
    </row>
    <row r="386" spans="1:11" ht="198.75" customHeight="1" thickBot="1" x14ac:dyDescent="0.3">
      <c r="A386" s="48"/>
      <c r="B386" s="115"/>
      <c r="C386" s="115"/>
      <c r="D386" s="40"/>
      <c r="E386" s="40"/>
      <c r="F386" s="203"/>
      <c r="G386" s="204"/>
      <c r="H386" s="204"/>
      <c r="I386" s="205"/>
      <c r="J386" s="115"/>
    </row>
    <row r="387" spans="1:11" ht="43.5" thickBot="1" x14ac:dyDescent="0.3">
      <c r="A387" s="46"/>
      <c r="B387" s="101"/>
      <c r="C387" s="101" t="s">
        <v>155</v>
      </c>
      <c r="D387" s="28" t="s">
        <v>182</v>
      </c>
      <c r="E387" s="28" t="s">
        <v>180</v>
      </c>
      <c r="F387" s="31" t="s">
        <v>12</v>
      </c>
      <c r="G387" s="172">
        <f t="shared" ref="G387:I387" si="141">G388+G389+G390+G391</f>
        <v>6000</v>
      </c>
      <c r="H387" s="172">
        <f t="shared" si="141"/>
        <v>3000</v>
      </c>
      <c r="I387" s="172">
        <f t="shared" si="141"/>
        <v>3000</v>
      </c>
      <c r="J387" s="101" t="s">
        <v>154</v>
      </c>
    </row>
    <row r="388" spans="1:11" ht="43.15" customHeight="1" thickBot="1" x14ac:dyDescent="0.3">
      <c r="A388" s="47"/>
      <c r="B388" s="104"/>
      <c r="C388" s="104"/>
      <c r="D388" s="33"/>
      <c r="E388" s="33"/>
      <c r="F388" s="31" t="s">
        <v>14</v>
      </c>
      <c r="G388" s="172">
        <f t="shared" ref="G388:G391" si="142">H388+I388</f>
        <v>6000</v>
      </c>
      <c r="H388" s="173">
        <v>3000</v>
      </c>
      <c r="I388" s="175">
        <v>3000</v>
      </c>
      <c r="J388" s="104"/>
    </row>
    <row r="389" spans="1:11" ht="33.6" customHeight="1" thickBot="1" x14ac:dyDescent="0.3">
      <c r="A389" s="47"/>
      <c r="B389" s="104"/>
      <c r="C389" s="104"/>
      <c r="D389" s="33"/>
      <c r="E389" s="33"/>
      <c r="F389" s="31" t="s">
        <v>15</v>
      </c>
      <c r="G389" s="172">
        <f t="shared" si="142"/>
        <v>0</v>
      </c>
      <c r="H389" s="173">
        <v>0</v>
      </c>
      <c r="I389" s="173">
        <v>0</v>
      </c>
      <c r="J389" s="104"/>
    </row>
    <row r="390" spans="1:11" ht="31.15" customHeight="1" thickBot="1" x14ac:dyDescent="0.3">
      <c r="A390" s="47"/>
      <c r="B390" s="104"/>
      <c r="C390" s="104"/>
      <c r="D390" s="33"/>
      <c r="E390" s="33"/>
      <c r="F390" s="31" t="s">
        <v>16</v>
      </c>
      <c r="G390" s="172">
        <f t="shared" si="142"/>
        <v>0</v>
      </c>
      <c r="H390" s="173">
        <v>0</v>
      </c>
      <c r="I390" s="173">
        <v>0</v>
      </c>
      <c r="J390" s="104"/>
    </row>
    <row r="391" spans="1:11" ht="31.15" customHeight="1" thickBot="1" x14ac:dyDescent="0.3">
      <c r="A391" s="47"/>
      <c r="B391" s="104"/>
      <c r="C391" s="104"/>
      <c r="D391" s="33"/>
      <c r="E391" s="33"/>
      <c r="F391" s="31" t="s">
        <v>18</v>
      </c>
      <c r="G391" s="172">
        <f t="shared" si="142"/>
        <v>0</v>
      </c>
      <c r="H391" s="173">
        <v>0</v>
      </c>
      <c r="I391" s="173">
        <v>0</v>
      </c>
      <c r="J391" s="104"/>
    </row>
    <row r="392" spans="1:11" ht="195.6" customHeight="1" thickBot="1" x14ac:dyDescent="0.3">
      <c r="A392" s="48"/>
      <c r="B392" s="115"/>
      <c r="C392" s="115"/>
      <c r="D392" s="40"/>
      <c r="E392" s="40"/>
      <c r="F392" s="203"/>
      <c r="G392" s="204"/>
      <c r="H392" s="204"/>
      <c r="I392" s="205"/>
      <c r="J392" s="115"/>
    </row>
    <row r="393" spans="1:11" ht="31.9" customHeight="1" thickBot="1" x14ac:dyDescent="0.3">
      <c r="A393" s="88" t="s">
        <v>37</v>
      </c>
      <c r="B393" s="89"/>
      <c r="C393" s="89"/>
      <c r="D393" s="89"/>
      <c r="E393" s="90"/>
      <c r="F393" s="206" t="s">
        <v>12</v>
      </c>
      <c r="G393" s="198">
        <f t="shared" ref="G393:I397" si="143">G360+G366+G371+G376+G381+G387</f>
        <v>12700</v>
      </c>
      <c r="H393" s="198">
        <f t="shared" si="143"/>
        <v>6350</v>
      </c>
      <c r="I393" s="198">
        <f t="shared" si="143"/>
        <v>6350</v>
      </c>
      <c r="J393" s="60"/>
      <c r="K393" s="1"/>
    </row>
    <row r="394" spans="1:11" ht="29.25" thickBot="1" x14ac:dyDescent="0.3">
      <c r="A394" s="92"/>
      <c r="B394" s="93"/>
      <c r="C394" s="93"/>
      <c r="D394" s="93"/>
      <c r="E394" s="94"/>
      <c r="F394" s="58" t="s">
        <v>14</v>
      </c>
      <c r="G394" s="198">
        <f t="shared" si="143"/>
        <v>12700</v>
      </c>
      <c r="H394" s="198">
        <f t="shared" si="143"/>
        <v>6350</v>
      </c>
      <c r="I394" s="198">
        <f t="shared" si="143"/>
        <v>6350</v>
      </c>
      <c r="J394" s="64"/>
      <c r="K394" s="1"/>
    </row>
    <row r="395" spans="1:11" ht="29.25" thickBot="1" x14ac:dyDescent="0.3">
      <c r="A395" s="92"/>
      <c r="B395" s="93"/>
      <c r="C395" s="93"/>
      <c r="D395" s="93"/>
      <c r="E395" s="94"/>
      <c r="F395" s="58" t="s">
        <v>15</v>
      </c>
      <c r="G395" s="198">
        <f t="shared" si="143"/>
        <v>0</v>
      </c>
      <c r="H395" s="198">
        <f t="shared" si="143"/>
        <v>0</v>
      </c>
      <c r="I395" s="198">
        <f t="shared" si="143"/>
        <v>0</v>
      </c>
      <c r="J395" s="64"/>
      <c r="K395" s="1"/>
    </row>
    <row r="396" spans="1:11" ht="29.25" thickBot="1" x14ac:dyDescent="0.3">
      <c r="A396" s="92"/>
      <c r="B396" s="93"/>
      <c r="C396" s="93"/>
      <c r="D396" s="93"/>
      <c r="E396" s="94"/>
      <c r="F396" s="58" t="s">
        <v>16</v>
      </c>
      <c r="G396" s="198">
        <f t="shared" si="143"/>
        <v>0</v>
      </c>
      <c r="H396" s="198">
        <f t="shared" si="143"/>
        <v>0</v>
      </c>
      <c r="I396" s="198">
        <f t="shared" si="143"/>
        <v>0</v>
      </c>
      <c r="J396" s="64"/>
      <c r="K396" s="1"/>
    </row>
    <row r="397" spans="1:11" ht="29.25" thickBot="1" x14ac:dyDescent="0.3">
      <c r="A397" s="95"/>
      <c r="B397" s="96"/>
      <c r="C397" s="96"/>
      <c r="D397" s="96"/>
      <c r="E397" s="97"/>
      <c r="F397" s="58" t="s">
        <v>18</v>
      </c>
      <c r="G397" s="198">
        <f t="shared" si="143"/>
        <v>0</v>
      </c>
      <c r="H397" s="198">
        <f t="shared" si="143"/>
        <v>0</v>
      </c>
      <c r="I397" s="198">
        <f t="shared" si="143"/>
        <v>0</v>
      </c>
      <c r="J397" s="68"/>
      <c r="K397" s="1"/>
    </row>
    <row r="398" spans="1:11" ht="42" customHeight="1" thickBot="1" x14ac:dyDescent="0.3">
      <c r="A398" s="259" t="s">
        <v>156</v>
      </c>
      <c r="B398" s="260"/>
      <c r="C398" s="260"/>
      <c r="D398" s="260"/>
      <c r="E398" s="260"/>
      <c r="F398" s="260"/>
      <c r="G398" s="260"/>
      <c r="H398" s="260"/>
      <c r="I398" s="260"/>
      <c r="J398" s="261"/>
      <c r="K398" s="1"/>
    </row>
    <row r="399" spans="1:11" ht="31.9" customHeight="1" thickBot="1" x14ac:dyDescent="0.3">
      <c r="A399" s="207">
        <v>1</v>
      </c>
      <c r="B399" s="208" t="s">
        <v>147</v>
      </c>
      <c r="C399" s="209" t="s">
        <v>157</v>
      </c>
      <c r="D399" s="210" t="s">
        <v>114</v>
      </c>
      <c r="E399" s="211" t="s">
        <v>180</v>
      </c>
      <c r="F399" s="102" t="s">
        <v>12</v>
      </c>
      <c r="G399" s="172">
        <f>G400+G401+G402+G403</f>
        <v>708.5</v>
      </c>
      <c r="H399" s="172">
        <f t="shared" ref="H399:I399" si="144">H400+H401+H402+H403</f>
        <v>200</v>
      </c>
      <c r="I399" s="172">
        <f t="shared" si="144"/>
        <v>508.5</v>
      </c>
      <c r="J399" s="212" t="s">
        <v>154</v>
      </c>
      <c r="K399" s="1"/>
    </row>
    <row r="400" spans="1:11" ht="29.25" thickBot="1" x14ac:dyDescent="0.3">
      <c r="A400" s="50"/>
      <c r="B400" s="213"/>
      <c r="C400" s="209"/>
      <c r="D400" s="214"/>
      <c r="E400" s="211"/>
      <c r="F400" s="215" t="s">
        <v>14</v>
      </c>
      <c r="G400" s="172">
        <f t="shared" ref="G400:G403" si="145">H400+I400</f>
        <v>0</v>
      </c>
      <c r="H400" s="173">
        <v>0</v>
      </c>
      <c r="I400" s="126">
        <v>0</v>
      </c>
      <c r="J400" s="212"/>
      <c r="K400" s="1"/>
    </row>
    <row r="401" spans="1:11" ht="29.25" thickBot="1" x14ac:dyDescent="0.3">
      <c r="A401" s="50"/>
      <c r="B401" s="213"/>
      <c r="C401" s="209"/>
      <c r="D401" s="214"/>
      <c r="E401" s="211"/>
      <c r="F401" s="215" t="s">
        <v>15</v>
      </c>
      <c r="G401" s="172">
        <f t="shared" si="145"/>
        <v>0</v>
      </c>
      <c r="H401" s="173">
        <v>0</v>
      </c>
      <c r="I401" s="126">
        <v>0</v>
      </c>
      <c r="J401" s="212"/>
      <c r="K401" s="1"/>
    </row>
    <row r="402" spans="1:11" ht="29.25" thickBot="1" x14ac:dyDescent="0.3">
      <c r="A402" s="50"/>
      <c r="B402" s="213"/>
      <c r="C402" s="209"/>
      <c r="D402" s="214"/>
      <c r="E402" s="211"/>
      <c r="F402" s="215" t="s">
        <v>16</v>
      </c>
      <c r="G402" s="172">
        <f t="shared" si="145"/>
        <v>708.5</v>
      </c>
      <c r="H402" s="173">
        <v>200</v>
      </c>
      <c r="I402" s="126">
        <v>508.5</v>
      </c>
      <c r="J402" s="212"/>
      <c r="K402" s="1"/>
    </row>
    <row r="403" spans="1:11" ht="29.25" thickBot="1" x14ac:dyDescent="0.3">
      <c r="A403" s="50"/>
      <c r="B403" s="213"/>
      <c r="C403" s="209"/>
      <c r="D403" s="214"/>
      <c r="E403" s="211"/>
      <c r="F403" s="215" t="s">
        <v>18</v>
      </c>
      <c r="G403" s="172">
        <f t="shared" si="145"/>
        <v>0</v>
      </c>
      <c r="H403" s="173">
        <v>0</v>
      </c>
      <c r="I403" s="126">
        <v>0</v>
      </c>
      <c r="J403" s="212"/>
      <c r="K403" s="1"/>
    </row>
    <row r="404" spans="1:11" ht="213.75" customHeight="1" thickBot="1" x14ac:dyDescent="0.3">
      <c r="A404" s="50"/>
      <c r="B404" s="213"/>
      <c r="C404" s="209"/>
      <c r="D404" s="216"/>
      <c r="E404" s="211"/>
      <c r="F404" s="23"/>
      <c r="G404" s="24"/>
      <c r="H404" s="24"/>
      <c r="I404" s="178"/>
      <c r="J404" s="212"/>
      <c r="K404" s="1"/>
    </row>
    <row r="405" spans="1:11" ht="43.5" thickBot="1" x14ac:dyDescent="0.3">
      <c r="A405" s="50"/>
      <c r="B405" s="213"/>
      <c r="C405" s="46" t="s">
        <v>158</v>
      </c>
      <c r="D405" s="211" t="s">
        <v>114</v>
      </c>
      <c r="E405" s="211" t="s">
        <v>180</v>
      </c>
      <c r="F405" s="215" t="s">
        <v>12</v>
      </c>
      <c r="G405" s="172">
        <f>G406+G407+G408+G409</f>
        <v>0</v>
      </c>
      <c r="H405" s="172">
        <f t="shared" ref="H405" si="146">H406+H407+H408+H409</f>
        <v>0</v>
      </c>
      <c r="I405" s="217">
        <f t="shared" ref="I405" si="147">I406+I407+I408+I409</f>
        <v>0</v>
      </c>
      <c r="J405" s="212"/>
      <c r="K405" s="1"/>
    </row>
    <row r="406" spans="1:11" ht="29.25" thickBot="1" x14ac:dyDescent="0.3">
      <c r="A406" s="50"/>
      <c r="B406" s="213"/>
      <c r="C406" s="47"/>
      <c r="D406" s="211"/>
      <c r="E406" s="211"/>
      <c r="F406" s="215" t="s">
        <v>14</v>
      </c>
      <c r="G406" s="172">
        <f t="shared" ref="G406:G409" si="148">H406+I406</f>
        <v>0</v>
      </c>
      <c r="H406" s="173">
        <v>0</v>
      </c>
      <c r="I406" s="126">
        <v>0</v>
      </c>
      <c r="J406" s="212"/>
      <c r="K406" s="1"/>
    </row>
    <row r="407" spans="1:11" ht="29.25" thickBot="1" x14ac:dyDescent="0.3">
      <c r="A407" s="50"/>
      <c r="B407" s="213"/>
      <c r="C407" s="47"/>
      <c r="D407" s="211"/>
      <c r="E407" s="211"/>
      <c r="F407" s="215" t="s">
        <v>15</v>
      </c>
      <c r="G407" s="172">
        <f t="shared" si="148"/>
        <v>0</v>
      </c>
      <c r="H407" s="173">
        <v>0</v>
      </c>
      <c r="I407" s="126">
        <v>0</v>
      </c>
      <c r="J407" s="212"/>
      <c r="K407" s="1"/>
    </row>
    <row r="408" spans="1:11" ht="29.25" thickBot="1" x14ac:dyDescent="0.3">
      <c r="A408" s="50"/>
      <c r="B408" s="213"/>
      <c r="C408" s="47"/>
      <c r="D408" s="211"/>
      <c r="E408" s="211"/>
      <c r="F408" s="215" t="s">
        <v>16</v>
      </c>
      <c r="G408" s="172">
        <f t="shared" si="148"/>
        <v>0</v>
      </c>
      <c r="H408" s="173">
        <v>0</v>
      </c>
      <c r="I408" s="126">
        <v>0</v>
      </c>
      <c r="J408" s="212"/>
      <c r="K408" s="1"/>
    </row>
    <row r="409" spans="1:11" ht="29.25" thickBot="1" x14ac:dyDescent="0.3">
      <c r="A409" s="50"/>
      <c r="B409" s="213"/>
      <c r="C409" s="48"/>
      <c r="D409" s="211"/>
      <c r="E409" s="211"/>
      <c r="F409" s="215" t="s">
        <v>18</v>
      </c>
      <c r="G409" s="172">
        <f t="shared" si="148"/>
        <v>0</v>
      </c>
      <c r="H409" s="173">
        <v>0</v>
      </c>
      <c r="I409" s="126">
        <v>0</v>
      </c>
      <c r="J409" s="212"/>
      <c r="K409" s="1"/>
    </row>
    <row r="410" spans="1:11" ht="43.5" thickBot="1" x14ac:dyDescent="0.3">
      <c r="A410" s="50"/>
      <c r="B410" s="213"/>
      <c r="C410" s="46" t="s">
        <v>150</v>
      </c>
      <c r="D410" s="211" t="s">
        <v>114</v>
      </c>
      <c r="E410" s="211" t="s">
        <v>180</v>
      </c>
      <c r="F410" s="215" t="s">
        <v>12</v>
      </c>
      <c r="G410" s="172">
        <f>G411+G412+G413+G414</f>
        <v>0</v>
      </c>
      <c r="H410" s="172">
        <f t="shared" ref="H410" si="149">H411+H412+H413+H414</f>
        <v>0</v>
      </c>
      <c r="I410" s="217">
        <f t="shared" ref="I410" si="150">I411+I412+I413+I414</f>
        <v>0</v>
      </c>
      <c r="J410" s="212"/>
      <c r="K410" s="1"/>
    </row>
    <row r="411" spans="1:11" ht="29.25" thickBot="1" x14ac:dyDescent="0.3">
      <c r="A411" s="50"/>
      <c r="B411" s="213"/>
      <c r="C411" s="47"/>
      <c r="D411" s="211"/>
      <c r="E411" s="211"/>
      <c r="F411" s="215" t="s">
        <v>14</v>
      </c>
      <c r="G411" s="172">
        <f t="shared" ref="G411:G414" si="151">H411+I411</f>
        <v>0</v>
      </c>
      <c r="H411" s="173">
        <v>0</v>
      </c>
      <c r="I411" s="126">
        <v>0</v>
      </c>
      <c r="J411" s="212"/>
      <c r="K411" s="1"/>
    </row>
    <row r="412" spans="1:11" ht="29.25" thickBot="1" x14ac:dyDescent="0.3">
      <c r="A412" s="50"/>
      <c r="B412" s="213"/>
      <c r="C412" s="47"/>
      <c r="D412" s="211"/>
      <c r="E412" s="211"/>
      <c r="F412" s="215" t="s">
        <v>15</v>
      </c>
      <c r="G412" s="172">
        <f t="shared" si="151"/>
        <v>0</v>
      </c>
      <c r="H412" s="173">
        <v>0</v>
      </c>
      <c r="I412" s="126">
        <v>0</v>
      </c>
      <c r="J412" s="212"/>
      <c r="K412" s="1"/>
    </row>
    <row r="413" spans="1:11" ht="29.25" thickBot="1" x14ac:dyDescent="0.3">
      <c r="A413" s="50"/>
      <c r="B413" s="213"/>
      <c r="C413" s="47"/>
      <c r="D413" s="211"/>
      <c r="E413" s="211"/>
      <c r="F413" s="215" t="s">
        <v>16</v>
      </c>
      <c r="G413" s="172">
        <f t="shared" si="151"/>
        <v>0</v>
      </c>
      <c r="H413" s="173">
        <v>0</v>
      </c>
      <c r="I413" s="126">
        <v>0</v>
      </c>
      <c r="J413" s="212"/>
      <c r="K413" s="1"/>
    </row>
    <row r="414" spans="1:11" ht="29.25" thickBot="1" x14ac:dyDescent="0.3">
      <c r="A414" s="50"/>
      <c r="B414" s="213"/>
      <c r="C414" s="48"/>
      <c r="D414" s="211"/>
      <c r="E414" s="211"/>
      <c r="F414" s="215" t="s">
        <v>18</v>
      </c>
      <c r="G414" s="172">
        <f t="shared" si="151"/>
        <v>0</v>
      </c>
      <c r="H414" s="173">
        <v>0</v>
      </c>
      <c r="I414" s="126">
        <v>0</v>
      </c>
      <c r="J414" s="212"/>
      <c r="K414" s="1"/>
    </row>
    <row r="415" spans="1:11" ht="43.5" thickBot="1" x14ac:dyDescent="0.3">
      <c r="A415" s="50"/>
      <c r="B415" s="213"/>
      <c r="C415" s="46" t="s">
        <v>159</v>
      </c>
      <c r="D415" s="211" t="s">
        <v>114</v>
      </c>
      <c r="E415" s="211" t="s">
        <v>180</v>
      </c>
      <c r="F415" s="215" t="s">
        <v>12</v>
      </c>
      <c r="G415" s="172">
        <f>G416+G417+G418+G419</f>
        <v>0</v>
      </c>
      <c r="H415" s="172">
        <f t="shared" ref="H415" si="152">H416+H417+H418+H419</f>
        <v>0</v>
      </c>
      <c r="I415" s="217">
        <f t="shared" ref="I415" si="153">I416+I417+I418+I419</f>
        <v>0</v>
      </c>
      <c r="J415" s="212"/>
      <c r="K415" s="1"/>
    </row>
    <row r="416" spans="1:11" ht="29.25" thickBot="1" x14ac:dyDescent="0.3">
      <c r="A416" s="50"/>
      <c r="B416" s="213"/>
      <c r="C416" s="47"/>
      <c r="D416" s="211"/>
      <c r="E416" s="211"/>
      <c r="F416" s="215" t="s">
        <v>14</v>
      </c>
      <c r="G416" s="172">
        <f t="shared" ref="G416:G419" si="154">H416+I416</f>
        <v>0</v>
      </c>
      <c r="H416" s="173">
        <v>0</v>
      </c>
      <c r="I416" s="126">
        <v>0</v>
      </c>
      <c r="J416" s="212"/>
      <c r="K416" s="1"/>
    </row>
    <row r="417" spans="1:11" ht="29.25" thickBot="1" x14ac:dyDescent="0.3">
      <c r="A417" s="50"/>
      <c r="B417" s="213"/>
      <c r="C417" s="47"/>
      <c r="D417" s="211"/>
      <c r="E417" s="211"/>
      <c r="F417" s="215" t="s">
        <v>15</v>
      </c>
      <c r="G417" s="172">
        <f t="shared" si="154"/>
        <v>0</v>
      </c>
      <c r="H417" s="173">
        <v>0</v>
      </c>
      <c r="I417" s="126">
        <v>0</v>
      </c>
      <c r="J417" s="212"/>
      <c r="K417" s="1"/>
    </row>
    <row r="418" spans="1:11" ht="29.25" thickBot="1" x14ac:dyDescent="0.3">
      <c r="A418" s="50"/>
      <c r="B418" s="213"/>
      <c r="C418" s="47"/>
      <c r="D418" s="211"/>
      <c r="E418" s="211"/>
      <c r="F418" s="215" t="s">
        <v>16</v>
      </c>
      <c r="G418" s="172">
        <f t="shared" si="154"/>
        <v>0</v>
      </c>
      <c r="H418" s="173">
        <v>0</v>
      </c>
      <c r="I418" s="126">
        <v>0</v>
      </c>
      <c r="J418" s="212"/>
      <c r="K418" s="1"/>
    </row>
    <row r="419" spans="1:11" ht="42.75" customHeight="1" thickBot="1" x14ac:dyDescent="0.3">
      <c r="A419" s="51"/>
      <c r="B419" s="218"/>
      <c r="C419" s="48"/>
      <c r="D419" s="211"/>
      <c r="E419" s="211"/>
      <c r="F419" s="215" t="s">
        <v>18</v>
      </c>
      <c r="G419" s="172">
        <f t="shared" si="154"/>
        <v>0</v>
      </c>
      <c r="H419" s="173">
        <v>0</v>
      </c>
      <c r="I419" s="126">
        <v>0</v>
      </c>
      <c r="J419" s="212"/>
      <c r="K419" s="1"/>
    </row>
    <row r="420" spans="1:11" ht="33.75" customHeight="1" thickBot="1" x14ac:dyDescent="0.3">
      <c r="A420" s="219">
        <v>2</v>
      </c>
      <c r="B420" s="101" t="s">
        <v>152</v>
      </c>
      <c r="C420" s="220" t="s">
        <v>201</v>
      </c>
      <c r="D420" s="211" t="s">
        <v>114</v>
      </c>
      <c r="E420" s="49" t="s">
        <v>180</v>
      </c>
      <c r="F420" s="169" t="s">
        <v>12</v>
      </c>
      <c r="G420" s="172">
        <f>G421+G422+G423+G424</f>
        <v>2000</v>
      </c>
      <c r="H420" s="172">
        <f t="shared" ref="H420" si="155">H421+H422+H423+H424</f>
        <v>1000</v>
      </c>
      <c r="I420" s="217">
        <f t="shared" ref="I420" si="156">I421+I422+I423+I424</f>
        <v>1000</v>
      </c>
      <c r="J420" s="212"/>
      <c r="K420" s="1"/>
    </row>
    <row r="421" spans="1:11" ht="29.25" thickBot="1" x14ac:dyDescent="0.3">
      <c r="A421" s="214"/>
      <c r="B421" s="104"/>
      <c r="C421" s="213"/>
      <c r="D421" s="211"/>
      <c r="E421" s="50"/>
      <c r="F421" s="215" t="s">
        <v>14</v>
      </c>
      <c r="G421" s="172">
        <f t="shared" ref="G421:G424" si="157">H421+I421</f>
        <v>0</v>
      </c>
      <c r="H421" s="173">
        <v>0</v>
      </c>
      <c r="I421" s="126">
        <v>0</v>
      </c>
      <c r="J421" s="212"/>
      <c r="K421" s="1"/>
    </row>
    <row r="422" spans="1:11" ht="29.25" thickBot="1" x14ac:dyDescent="0.3">
      <c r="A422" s="214"/>
      <c r="B422" s="104"/>
      <c r="C422" s="213"/>
      <c r="D422" s="211"/>
      <c r="E422" s="50"/>
      <c r="F422" s="215" t="s">
        <v>15</v>
      </c>
      <c r="G422" s="172">
        <f t="shared" si="157"/>
        <v>0</v>
      </c>
      <c r="H422" s="173">
        <v>0</v>
      </c>
      <c r="I422" s="126">
        <v>0</v>
      </c>
      <c r="J422" s="212"/>
      <c r="K422" s="1"/>
    </row>
    <row r="423" spans="1:11" ht="29.25" thickBot="1" x14ac:dyDescent="0.3">
      <c r="A423" s="214"/>
      <c r="B423" s="104"/>
      <c r="C423" s="213"/>
      <c r="D423" s="211"/>
      <c r="E423" s="50"/>
      <c r="F423" s="215" t="s">
        <v>16</v>
      </c>
      <c r="G423" s="172">
        <f t="shared" si="157"/>
        <v>2000</v>
      </c>
      <c r="H423" s="173">
        <v>1000</v>
      </c>
      <c r="I423" s="221">
        <v>1000</v>
      </c>
      <c r="J423" s="212"/>
      <c r="K423" s="1"/>
    </row>
    <row r="424" spans="1:11" ht="29.25" thickBot="1" x14ac:dyDescent="0.3">
      <c r="A424" s="214"/>
      <c r="B424" s="104"/>
      <c r="C424" s="213"/>
      <c r="D424" s="211"/>
      <c r="E424" s="50"/>
      <c r="F424" s="215" t="s">
        <v>18</v>
      </c>
      <c r="G424" s="172">
        <f t="shared" si="157"/>
        <v>0</v>
      </c>
      <c r="H424" s="173">
        <v>0</v>
      </c>
      <c r="I424" s="126">
        <v>0</v>
      </c>
      <c r="J424" s="212"/>
      <c r="K424" s="1"/>
    </row>
    <row r="425" spans="1:11" ht="243.75" customHeight="1" thickBot="1" x14ac:dyDescent="0.3">
      <c r="A425" s="216"/>
      <c r="B425" s="115"/>
      <c r="C425" s="218"/>
      <c r="D425" s="211"/>
      <c r="E425" s="51"/>
      <c r="F425" s="23"/>
      <c r="G425" s="24"/>
      <c r="H425" s="24"/>
      <c r="I425" s="24"/>
      <c r="J425" s="212"/>
      <c r="K425" s="1"/>
    </row>
    <row r="426" spans="1:11" ht="31.9" customHeight="1" thickBot="1" x14ac:dyDescent="0.3">
      <c r="A426" s="219"/>
      <c r="B426" s="101"/>
      <c r="C426" s="220" t="s">
        <v>160</v>
      </c>
      <c r="D426" s="211" t="s">
        <v>114</v>
      </c>
      <c r="E426" s="49" t="s">
        <v>180</v>
      </c>
      <c r="F426" s="169" t="s">
        <v>12</v>
      </c>
      <c r="G426" s="172">
        <f t="shared" ref="G426:I426" si="158">G427+G428+G429+G430</f>
        <v>1200</v>
      </c>
      <c r="H426" s="172">
        <f t="shared" si="158"/>
        <v>600</v>
      </c>
      <c r="I426" s="217">
        <f t="shared" si="158"/>
        <v>600</v>
      </c>
      <c r="J426" s="49"/>
      <c r="K426" s="1"/>
    </row>
    <row r="427" spans="1:11" ht="29.25" thickBot="1" x14ac:dyDescent="0.3">
      <c r="A427" s="214"/>
      <c r="B427" s="104"/>
      <c r="C427" s="213"/>
      <c r="D427" s="211"/>
      <c r="E427" s="50"/>
      <c r="F427" s="215" t="s">
        <v>14</v>
      </c>
      <c r="G427" s="172">
        <f t="shared" ref="G427:G430" si="159">H427+I427</f>
        <v>0</v>
      </c>
      <c r="H427" s="173">
        <v>0</v>
      </c>
      <c r="I427" s="126">
        <v>0</v>
      </c>
      <c r="J427" s="50"/>
      <c r="K427" s="1"/>
    </row>
    <row r="428" spans="1:11" ht="29.25" thickBot="1" x14ac:dyDescent="0.3">
      <c r="A428" s="214"/>
      <c r="B428" s="104"/>
      <c r="C428" s="213"/>
      <c r="D428" s="211"/>
      <c r="E428" s="50"/>
      <c r="F428" s="215" t="s">
        <v>15</v>
      </c>
      <c r="G428" s="172">
        <f t="shared" si="159"/>
        <v>0</v>
      </c>
      <c r="H428" s="173">
        <v>0</v>
      </c>
      <c r="I428" s="126">
        <v>0</v>
      </c>
      <c r="J428" s="50"/>
      <c r="K428" s="1"/>
    </row>
    <row r="429" spans="1:11" ht="29.25" thickBot="1" x14ac:dyDescent="0.3">
      <c r="A429" s="214"/>
      <c r="B429" s="104"/>
      <c r="C429" s="213"/>
      <c r="D429" s="211"/>
      <c r="E429" s="50"/>
      <c r="F429" s="215" t="s">
        <v>16</v>
      </c>
      <c r="G429" s="172">
        <f t="shared" si="159"/>
        <v>1200</v>
      </c>
      <c r="H429" s="173">
        <v>600</v>
      </c>
      <c r="I429" s="221">
        <v>600</v>
      </c>
      <c r="J429" s="50"/>
      <c r="K429" s="1"/>
    </row>
    <row r="430" spans="1:11" ht="29.25" thickBot="1" x14ac:dyDescent="0.3">
      <c r="A430" s="214"/>
      <c r="B430" s="104"/>
      <c r="C430" s="213"/>
      <c r="D430" s="211"/>
      <c r="E430" s="50"/>
      <c r="F430" s="215" t="s">
        <v>18</v>
      </c>
      <c r="G430" s="172">
        <f t="shared" si="159"/>
        <v>0</v>
      </c>
      <c r="H430" s="173">
        <v>0</v>
      </c>
      <c r="I430" s="126">
        <v>0</v>
      </c>
      <c r="J430" s="51"/>
      <c r="K430" s="1"/>
    </row>
    <row r="431" spans="1:11" ht="246" customHeight="1" thickBot="1" x14ac:dyDescent="0.3">
      <c r="A431" s="216"/>
      <c r="B431" s="115"/>
      <c r="C431" s="218"/>
      <c r="D431" s="211"/>
      <c r="E431" s="51"/>
      <c r="F431" s="23"/>
      <c r="G431" s="24"/>
      <c r="H431" s="24"/>
      <c r="I431" s="24"/>
      <c r="J431" s="222"/>
      <c r="K431" s="2"/>
    </row>
    <row r="432" spans="1:11" ht="43.5" thickBot="1" x14ac:dyDescent="0.3">
      <c r="A432" s="55" t="s">
        <v>37</v>
      </c>
      <c r="B432" s="56"/>
      <c r="C432" s="56"/>
      <c r="D432" s="56"/>
      <c r="E432" s="56"/>
      <c r="F432" s="223" t="s">
        <v>12</v>
      </c>
      <c r="G432" s="224">
        <f t="shared" ref="G432:I435" si="160">G399+G405+G410+G415+G420+G426</f>
        <v>3908.5</v>
      </c>
      <c r="H432" s="224">
        <f t="shared" si="160"/>
        <v>1800</v>
      </c>
      <c r="I432" s="224">
        <f t="shared" si="160"/>
        <v>2108.5</v>
      </c>
      <c r="J432" s="4"/>
      <c r="K432" s="2"/>
    </row>
    <row r="433" spans="1:11" ht="29.25" thickBot="1" x14ac:dyDescent="0.3">
      <c r="A433" s="61"/>
      <c r="B433" s="62"/>
      <c r="C433" s="62"/>
      <c r="D433" s="62"/>
      <c r="E433" s="62"/>
      <c r="F433" s="119" t="s">
        <v>14</v>
      </c>
      <c r="G433" s="224">
        <f t="shared" si="160"/>
        <v>0</v>
      </c>
      <c r="H433" s="224">
        <f t="shared" si="160"/>
        <v>0</v>
      </c>
      <c r="I433" s="224">
        <f t="shared" si="160"/>
        <v>0</v>
      </c>
      <c r="J433" s="5"/>
      <c r="K433" s="2"/>
    </row>
    <row r="434" spans="1:11" ht="29.25" thickBot="1" x14ac:dyDescent="0.3">
      <c r="A434" s="61"/>
      <c r="B434" s="62"/>
      <c r="C434" s="62"/>
      <c r="D434" s="62"/>
      <c r="E434" s="62"/>
      <c r="F434" s="119" t="s">
        <v>15</v>
      </c>
      <c r="G434" s="224">
        <f t="shared" si="160"/>
        <v>0</v>
      </c>
      <c r="H434" s="224">
        <f t="shared" si="160"/>
        <v>0</v>
      </c>
      <c r="I434" s="224">
        <f t="shared" si="160"/>
        <v>0</v>
      </c>
      <c r="J434" s="5"/>
      <c r="K434" s="1"/>
    </row>
    <row r="435" spans="1:11" ht="29.25" thickBot="1" x14ac:dyDescent="0.3">
      <c r="A435" s="61"/>
      <c r="B435" s="62"/>
      <c r="C435" s="62"/>
      <c r="D435" s="62"/>
      <c r="E435" s="62"/>
      <c r="F435" s="119" t="s">
        <v>16</v>
      </c>
      <c r="G435" s="224">
        <f t="shared" si="160"/>
        <v>3908.5</v>
      </c>
      <c r="H435" s="224">
        <f t="shared" si="160"/>
        <v>1800</v>
      </c>
      <c r="I435" s="224">
        <f t="shared" si="160"/>
        <v>2108.5</v>
      </c>
      <c r="J435" s="5"/>
      <c r="K435" s="1"/>
    </row>
    <row r="436" spans="1:11" ht="29.25" thickBot="1" x14ac:dyDescent="0.3">
      <c r="A436" s="65"/>
      <c r="B436" s="66"/>
      <c r="C436" s="66"/>
      <c r="D436" s="66"/>
      <c r="E436" s="66"/>
      <c r="F436" s="119" t="s">
        <v>18</v>
      </c>
      <c r="G436" s="224">
        <f>G404+G409+G414+G419+G424+G430</f>
        <v>0</v>
      </c>
      <c r="H436" s="224">
        <f>H404+H409+H414+H419+H424+H430</f>
        <v>0</v>
      </c>
      <c r="I436" s="224">
        <f>I404+I409+I414+I419+I424+I430</f>
        <v>0</v>
      </c>
      <c r="J436" s="6"/>
      <c r="K436" s="1"/>
    </row>
    <row r="437" spans="1:11" ht="43.15" customHeight="1" thickBot="1" x14ac:dyDescent="0.3">
      <c r="A437" s="23" t="s">
        <v>161</v>
      </c>
      <c r="B437" s="24"/>
      <c r="C437" s="24"/>
      <c r="D437" s="24"/>
      <c r="E437" s="24"/>
      <c r="F437" s="24"/>
      <c r="G437" s="24"/>
      <c r="H437" s="24"/>
      <c r="I437" s="24"/>
      <c r="J437" s="178"/>
      <c r="K437" s="1"/>
    </row>
    <row r="438" spans="1:11" ht="37.5" customHeight="1" thickBot="1" x14ac:dyDescent="0.3">
      <c r="A438" s="49">
        <v>1</v>
      </c>
      <c r="B438" s="225" t="s">
        <v>195</v>
      </c>
      <c r="C438" s="101" t="s">
        <v>196</v>
      </c>
      <c r="D438" s="211" t="s">
        <v>114</v>
      </c>
      <c r="E438" s="226" t="s">
        <v>180</v>
      </c>
      <c r="F438" s="227" t="s">
        <v>12</v>
      </c>
      <c r="G438" s="172">
        <f>G439+G440+G441+G442</f>
        <v>140000</v>
      </c>
      <c r="H438" s="172">
        <f t="shared" ref="H438" si="161">H439+H440+H441+H442</f>
        <v>70000</v>
      </c>
      <c r="I438" s="172">
        <f t="shared" ref="I438" si="162">I439+I440+I441+I442</f>
        <v>70000</v>
      </c>
      <c r="J438" s="101" t="s">
        <v>162</v>
      </c>
      <c r="K438" s="1"/>
    </row>
    <row r="439" spans="1:11" ht="29.25" thickBot="1" x14ac:dyDescent="0.3">
      <c r="A439" s="50"/>
      <c r="B439" s="228"/>
      <c r="C439" s="104"/>
      <c r="D439" s="211"/>
      <c r="E439" s="229"/>
      <c r="F439" s="102" t="s">
        <v>14</v>
      </c>
      <c r="G439" s="172">
        <f t="shared" ref="G439:G442" si="163">H439+I439</f>
        <v>0</v>
      </c>
      <c r="H439" s="173">
        <v>0</v>
      </c>
      <c r="I439" s="134">
        <v>0</v>
      </c>
      <c r="J439" s="104"/>
      <c r="K439" s="2"/>
    </row>
    <row r="440" spans="1:11" ht="29.25" thickBot="1" x14ac:dyDescent="0.3">
      <c r="A440" s="50"/>
      <c r="B440" s="228"/>
      <c r="C440" s="104"/>
      <c r="D440" s="211"/>
      <c r="E440" s="229"/>
      <c r="F440" s="102" t="s">
        <v>15</v>
      </c>
      <c r="G440" s="172">
        <f t="shared" si="163"/>
        <v>0</v>
      </c>
      <c r="H440" s="173">
        <v>0</v>
      </c>
      <c r="I440" s="134">
        <v>0</v>
      </c>
      <c r="J440" s="104"/>
      <c r="K440" s="1"/>
    </row>
    <row r="441" spans="1:11" ht="29.25" thickBot="1" x14ac:dyDescent="0.3">
      <c r="A441" s="50"/>
      <c r="B441" s="228"/>
      <c r="C441" s="104"/>
      <c r="D441" s="211"/>
      <c r="E441" s="229"/>
      <c r="F441" s="102" t="s">
        <v>16</v>
      </c>
      <c r="G441" s="172">
        <f t="shared" si="163"/>
        <v>140000</v>
      </c>
      <c r="H441" s="173">
        <v>70000</v>
      </c>
      <c r="I441" s="230">
        <v>70000</v>
      </c>
      <c r="J441" s="104"/>
      <c r="K441" s="1"/>
    </row>
    <row r="442" spans="1:11" ht="29.25" thickBot="1" x14ac:dyDescent="0.3">
      <c r="A442" s="50"/>
      <c r="B442" s="228"/>
      <c r="C442" s="104"/>
      <c r="D442" s="211"/>
      <c r="E442" s="229"/>
      <c r="F442" s="102" t="s">
        <v>18</v>
      </c>
      <c r="G442" s="172">
        <f t="shared" si="163"/>
        <v>0</v>
      </c>
      <c r="H442" s="173">
        <v>0</v>
      </c>
      <c r="I442" s="134">
        <v>0</v>
      </c>
      <c r="J442" s="104"/>
      <c r="K442" s="1"/>
    </row>
    <row r="443" spans="1:11" ht="106.5" customHeight="1" thickBot="1" x14ac:dyDescent="0.3">
      <c r="A443" s="50"/>
      <c r="B443" s="228"/>
      <c r="C443" s="115"/>
      <c r="D443" s="211"/>
      <c r="E443" s="229"/>
      <c r="F443" s="203"/>
      <c r="G443" s="204"/>
      <c r="H443" s="204"/>
      <c r="I443" s="205"/>
      <c r="J443" s="104"/>
      <c r="K443" s="1"/>
    </row>
    <row r="444" spans="1:11" ht="43.5" thickBot="1" x14ac:dyDescent="0.3">
      <c r="A444" s="50"/>
      <c r="B444" s="228"/>
      <c r="C444" s="101" t="s">
        <v>197</v>
      </c>
      <c r="D444" s="211" t="s">
        <v>114</v>
      </c>
      <c r="E444" s="226" t="s">
        <v>180</v>
      </c>
      <c r="F444" s="227" t="s">
        <v>12</v>
      </c>
      <c r="G444" s="172">
        <f>G445+G446+G447+G448</f>
        <v>70</v>
      </c>
      <c r="H444" s="172">
        <f t="shared" ref="H444" si="164">H445+H446+H447+H448</f>
        <v>70</v>
      </c>
      <c r="I444" s="172">
        <f t="shared" ref="I444" si="165">I445+I446+I447+I448</f>
        <v>0</v>
      </c>
      <c r="J444" s="104"/>
      <c r="K444" s="1"/>
    </row>
    <row r="445" spans="1:11" ht="29.25" thickBot="1" x14ac:dyDescent="0.3">
      <c r="A445" s="50"/>
      <c r="B445" s="228"/>
      <c r="C445" s="104"/>
      <c r="D445" s="211"/>
      <c r="E445" s="229"/>
      <c r="F445" s="102" t="s">
        <v>14</v>
      </c>
      <c r="G445" s="172">
        <f t="shared" ref="G445:G448" si="166">H445+I445</f>
        <v>0</v>
      </c>
      <c r="H445" s="173">
        <v>0</v>
      </c>
      <c r="I445" s="134">
        <v>0</v>
      </c>
      <c r="J445" s="104"/>
      <c r="K445" s="1"/>
    </row>
    <row r="446" spans="1:11" ht="29.25" thickBot="1" x14ac:dyDescent="0.3">
      <c r="A446" s="50"/>
      <c r="B446" s="228"/>
      <c r="C446" s="104"/>
      <c r="D446" s="211"/>
      <c r="E446" s="229"/>
      <c r="F446" s="102" t="s">
        <v>15</v>
      </c>
      <c r="G446" s="172">
        <f t="shared" si="166"/>
        <v>0</v>
      </c>
      <c r="H446" s="173">
        <v>0</v>
      </c>
      <c r="I446" s="134">
        <v>0</v>
      </c>
      <c r="J446" s="104"/>
      <c r="K446" s="1"/>
    </row>
    <row r="447" spans="1:11" ht="29.25" thickBot="1" x14ac:dyDescent="0.3">
      <c r="A447" s="50"/>
      <c r="B447" s="228"/>
      <c r="C447" s="104"/>
      <c r="D447" s="211"/>
      <c r="E447" s="229"/>
      <c r="F447" s="102" t="s">
        <v>16</v>
      </c>
      <c r="G447" s="172">
        <f t="shared" si="166"/>
        <v>70</v>
      </c>
      <c r="H447" s="173">
        <v>70</v>
      </c>
      <c r="I447" s="134">
        <v>0</v>
      </c>
      <c r="J447" s="104"/>
      <c r="K447" s="1"/>
    </row>
    <row r="448" spans="1:11" ht="29.25" thickBot="1" x14ac:dyDescent="0.3">
      <c r="A448" s="50"/>
      <c r="B448" s="228"/>
      <c r="C448" s="104"/>
      <c r="D448" s="211"/>
      <c r="E448" s="229"/>
      <c r="F448" s="102" t="s">
        <v>18</v>
      </c>
      <c r="G448" s="172">
        <f t="shared" si="166"/>
        <v>0</v>
      </c>
      <c r="H448" s="173">
        <v>0</v>
      </c>
      <c r="I448" s="134">
        <v>0</v>
      </c>
      <c r="J448" s="104"/>
      <c r="K448" s="1"/>
    </row>
    <row r="449" spans="1:11" ht="55.5" customHeight="1" thickBot="1" x14ac:dyDescent="0.3">
      <c r="A449" s="231" t="s">
        <v>37</v>
      </c>
      <c r="B449" s="231"/>
      <c r="C449" s="231"/>
      <c r="D449" s="231"/>
      <c r="E449" s="231"/>
      <c r="F449" s="223" t="s">
        <v>12</v>
      </c>
      <c r="G449" s="232">
        <f>G438+G444</f>
        <v>140070</v>
      </c>
      <c r="H449" s="232">
        <f>H438+H444</f>
        <v>70070</v>
      </c>
      <c r="I449" s="232">
        <f>I438+I444</f>
        <v>70000</v>
      </c>
      <c r="J449" s="7"/>
      <c r="K449" s="1"/>
    </row>
    <row r="450" spans="1:11" ht="29.25" thickBot="1" x14ac:dyDescent="0.3">
      <c r="A450" s="231"/>
      <c r="B450" s="231"/>
      <c r="C450" s="231"/>
      <c r="D450" s="231"/>
      <c r="E450" s="231"/>
      <c r="F450" s="119" t="s">
        <v>14</v>
      </c>
      <c r="G450" s="232">
        <f>G439+G445</f>
        <v>0</v>
      </c>
      <c r="H450" s="232">
        <f>H439+H445</f>
        <v>0</v>
      </c>
      <c r="I450" s="232">
        <f>I439+I445</f>
        <v>0</v>
      </c>
      <c r="J450" s="8"/>
      <c r="K450" s="1"/>
    </row>
    <row r="451" spans="1:11" ht="29.25" thickBot="1" x14ac:dyDescent="0.3">
      <c r="A451" s="231"/>
      <c r="B451" s="231"/>
      <c r="C451" s="231"/>
      <c r="D451" s="231"/>
      <c r="E451" s="231"/>
      <c r="F451" s="119" t="s">
        <v>15</v>
      </c>
      <c r="G451" s="232">
        <f>G440+G446</f>
        <v>0</v>
      </c>
      <c r="H451" s="232">
        <f>H440+H446</f>
        <v>0</v>
      </c>
      <c r="I451" s="232">
        <f>I440+I446</f>
        <v>0</v>
      </c>
      <c r="J451" s="8"/>
      <c r="K451" s="1"/>
    </row>
    <row r="452" spans="1:11" ht="29.25" thickBot="1" x14ac:dyDescent="0.3">
      <c r="A452" s="231"/>
      <c r="B452" s="231"/>
      <c r="C452" s="231"/>
      <c r="D452" s="231"/>
      <c r="E452" s="231"/>
      <c r="F452" s="119" t="s">
        <v>16</v>
      </c>
      <c r="G452" s="232">
        <f>G441+G447</f>
        <v>140070</v>
      </c>
      <c r="H452" s="232">
        <f>H441+H447</f>
        <v>70070</v>
      </c>
      <c r="I452" s="232">
        <f>I441+I447</f>
        <v>70000</v>
      </c>
      <c r="J452" s="8"/>
      <c r="K452" s="1"/>
    </row>
    <row r="453" spans="1:11" ht="33.75" customHeight="1" thickBot="1" x14ac:dyDescent="0.3">
      <c r="A453" s="231"/>
      <c r="B453" s="231"/>
      <c r="C453" s="231"/>
      <c r="D453" s="231"/>
      <c r="E453" s="231"/>
      <c r="F453" s="119" t="s">
        <v>18</v>
      </c>
      <c r="G453" s="232">
        <f>G442+G448</f>
        <v>0</v>
      </c>
      <c r="H453" s="232">
        <f>H442+H448</f>
        <v>0</v>
      </c>
      <c r="I453" s="232">
        <f>I442+I448</f>
        <v>0</v>
      </c>
      <c r="J453" s="9"/>
      <c r="K453" s="1"/>
    </row>
    <row r="454" spans="1:11" ht="58.5" customHeight="1" thickBot="1" x14ac:dyDescent="0.3">
      <c r="A454" s="262" t="s">
        <v>163</v>
      </c>
      <c r="B454" s="253"/>
      <c r="C454" s="253"/>
      <c r="D454" s="253"/>
      <c r="E454" s="253"/>
      <c r="F454" s="253"/>
      <c r="G454" s="253"/>
      <c r="H454" s="253"/>
      <c r="I454" s="253"/>
      <c r="J454" s="263"/>
      <c r="K454" s="1"/>
    </row>
    <row r="455" spans="1:11" ht="31.9" customHeight="1" thickBot="1" x14ac:dyDescent="0.3">
      <c r="A455" s="219">
        <v>1</v>
      </c>
      <c r="B455" s="101" t="s">
        <v>152</v>
      </c>
      <c r="C455" s="220" t="s">
        <v>164</v>
      </c>
      <c r="D455" s="211" t="s">
        <v>114</v>
      </c>
      <c r="E455" s="49" t="s">
        <v>180</v>
      </c>
      <c r="F455" s="169" t="s">
        <v>12</v>
      </c>
      <c r="G455" s="172">
        <f t="shared" ref="G455:I455" si="167">G456+G457+G458+G459</f>
        <v>1200</v>
      </c>
      <c r="H455" s="172">
        <f t="shared" si="167"/>
        <v>600</v>
      </c>
      <c r="I455" s="217">
        <f t="shared" si="167"/>
        <v>600</v>
      </c>
      <c r="J455" s="212" t="s">
        <v>106</v>
      </c>
      <c r="K455" s="1"/>
    </row>
    <row r="456" spans="1:11" ht="29.25" thickBot="1" x14ac:dyDescent="0.3">
      <c r="A456" s="214"/>
      <c r="B456" s="104"/>
      <c r="C456" s="213"/>
      <c r="D456" s="211"/>
      <c r="E456" s="50"/>
      <c r="F456" s="215" t="s">
        <v>14</v>
      </c>
      <c r="G456" s="172">
        <f t="shared" ref="G456:G459" si="168">H456+I456</f>
        <v>0</v>
      </c>
      <c r="H456" s="173">
        <v>0</v>
      </c>
      <c r="I456" s="126">
        <v>0</v>
      </c>
      <c r="J456" s="212"/>
      <c r="K456" s="1"/>
    </row>
    <row r="457" spans="1:11" ht="29.25" thickBot="1" x14ac:dyDescent="0.3">
      <c r="A457" s="214"/>
      <c r="B457" s="104"/>
      <c r="C457" s="213"/>
      <c r="D457" s="211"/>
      <c r="E457" s="50"/>
      <c r="F457" s="215" t="s">
        <v>15</v>
      </c>
      <c r="G457" s="172">
        <f t="shared" si="168"/>
        <v>0</v>
      </c>
      <c r="H457" s="173">
        <v>0</v>
      </c>
      <c r="I457" s="126">
        <v>0</v>
      </c>
      <c r="J457" s="212"/>
      <c r="K457" s="1"/>
    </row>
    <row r="458" spans="1:11" ht="29.25" thickBot="1" x14ac:dyDescent="0.3">
      <c r="A458" s="214"/>
      <c r="B458" s="104"/>
      <c r="C458" s="213"/>
      <c r="D458" s="211"/>
      <c r="E458" s="50"/>
      <c r="F458" s="215" t="s">
        <v>16</v>
      </c>
      <c r="G458" s="172">
        <f t="shared" si="168"/>
        <v>1200</v>
      </c>
      <c r="H458" s="173">
        <v>600</v>
      </c>
      <c r="I458" s="221">
        <v>600</v>
      </c>
      <c r="J458" s="212"/>
      <c r="K458" s="1"/>
    </row>
    <row r="459" spans="1:11" ht="29.25" thickBot="1" x14ac:dyDescent="0.3">
      <c r="A459" s="214"/>
      <c r="B459" s="104"/>
      <c r="C459" s="213"/>
      <c r="D459" s="211"/>
      <c r="E459" s="50"/>
      <c r="F459" s="215" t="s">
        <v>18</v>
      </c>
      <c r="G459" s="172">
        <f t="shared" si="168"/>
        <v>0</v>
      </c>
      <c r="H459" s="173">
        <v>0</v>
      </c>
      <c r="I459" s="126">
        <v>0</v>
      </c>
      <c r="J459" s="212"/>
      <c r="K459" s="2"/>
    </row>
    <row r="460" spans="1:11" ht="43.5" thickBot="1" x14ac:dyDescent="0.3">
      <c r="A460" s="55" t="s">
        <v>37</v>
      </c>
      <c r="B460" s="56"/>
      <c r="C460" s="56"/>
      <c r="D460" s="56"/>
      <c r="E460" s="56"/>
      <c r="F460" s="223" t="s">
        <v>12</v>
      </c>
      <c r="G460" s="224">
        <f t="shared" ref="G460:I464" si="169">G455</f>
        <v>1200</v>
      </c>
      <c r="H460" s="224">
        <f t="shared" si="169"/>
        <v>600</v>
      </c>
      <c r="I460" s="224">
        <f t="shared" si="169"/>
        <v>600</v>
      </c>
      <c r="J460" s="4"/>
      <c r="K460" s="1"/>
    </row>
    <row r="461" spans="1:11" ht="29.25" thickBot="1" x14ac:dyDescent="0.3">
      <c r="A461" s="61"/>
      <c r="B461" s="62"/>
      <c r="C461" s="62"/>
      <c r="D461" s="62"/>
      <c r="E461" s="62"/>
      <c r="F461" s="119" t="s">
        <v>14</v>
      </c>
      <c r="G461" s="224">
        <f t="shared" si="169"/>
        <v>0</v>
      </c>
      <c r="H461" s="224">
        <f t="shared" si="169"/>
        <v>0</v>
      </c>
      <c r="I461" s="224">
        <f t="shared" si="169"/>
        <v>0</v>
      </c>
      <c r="J461" s="5"/>
      <c r="K461" s="1"/>
    </row>
    <row r="462" spans="1:11" ht="29.25" thickBot="1" x14ac:dyDescent="0.3">
      <c r="A462" s="61"/>
      <c r="B462" s="62"/>
      <c r="C462" s="62"/>
      <c r="D462" s="62"/>
      <c r="E462" s="62"/>
      <c r="F462" s="119" t="s">
        <v>15</v>
      </c>
      <c r="G462" s="224">
        <f t="shared" si="169"/>
        <v>0</v>
      </c>
      <c r="H462" s="224">
        <f t="shared" si="169"/>
        <v>0</v>
      </c>
      <c r="I462" s="224">
        <f t="shared" si="169"/>
        <v>0</v>
      </c>
      <c r="J462" s="5"/>
      <c r="K462" s="1"/>
    </row>
    <row r="463" spans="1:11" ht="29.25" thickBot="1" x14ac:dyDescent="0.3">
      <c r="A463" s="61"/>
      <c r="B463" s="62"/>
      <c r="C463" s="62"/>
      <c r="D463" s="62"/>
      <c r="E463" s="62"/>
      <c r="F463" s="119" t="s">
        <v>16</v>
      </c>
      <c r="G463" s="224">
        <f t="shared" si="169"/>
        <v>1200</v>
      </c>
      <c r="H463" s="224">
        <f t="shared" si="169"/>
        <v>600</v>
      </c>
      <c r="I463" s="224">
        <f t="shared" si="169"/>
        <v>600</v>
      </c>
      <c r="J463" s="5"/>
      <c r="K463" s="1"/>
    </row>
    <row r="464" spans="1:11" ht="29.25" thickBot="1" x14ac:dyDescent="0.3">
      <c r="A464" s="65"/>
      <c r="B464" s="66"/>
      <c r="C464" s="66"/>
      <c r="D464" s="66"/>
      <c r="E464" s="66"/>
      <c r="F464" s="119" t="s">
        <v>18</v>
      </c>
      <c r="G464" s="224">
        <f t="shared" si="169"/>
        <v>0</v>
      </c>
      <c r="H464" s="224">
        <f t="shared" si="169"/>
        <v>0</v>
      </c>
      <c r="I464" s="224">
        <f t="shared" si="169"/>
        <v>0</v>
      </c>
      <c r="J464" s="6"/>
      <c r="K464" s="1"/>
    </row>
    <row r="465" spans="1:10" ht="43.5" thickBot="1" x14ac:dyDescent="0.3">
      <c r="A465" s="233" t="s">
        <v>165</v>
      </c>
      <c r="B465" s="233"/>
      <c r="C465" s="233"/>
      <c r="D465" s="233"/>
      <c r="E465" s="233"/>
      <c r="F465" s="227" t="s">
        <v>12</v>
      </c>
      <c r="G465" s="182">
        <f>G47+G73+G109+G125+G162+G183+G204+G220+G241+G262+G283+G325+G354+G393+G432+G449+G460</f>
        <v>269324.09999999998</v>
      </c>
      <c r="H465" s="182">
        <f>H47+H73+H109+H125+H162+H183+H204+H220+H241+H262+H283+H325+H354+H393+H432+H449+H460</f>
        <v>134535</v>
      </c>
      <c r="I465" s="182">
        <f>I47+I73+I109+I125+I162+I183+I204+I220+I241+I262+I283+I325+I354+I393+I432+I449+I460</f>
        <v>134789.1</v>
      </c>
      <c r="J465" s="10"/>
    </row>
    <row r="466" spans="1:10" ht="29.25" thickBot="1" x14ac:dyDescent="0.3">
      <c r="A466" s="233"/>
      <c r="B466" s="233"/>
      <c r="C466" s="233"/>
      <c r="D466" s="233"/>
      <c r="E466" s="233"/>
      <c r="F466" s="102" t="s">
        <v>14</v>
      </c>
      <c r="G466" s="182">
        <f>G48+G74+G110+G126+G163+G184+G205+G221+G242+G263+G284+G326+G355+G394+G433+G450+G461</f>
        <v>45700</v>
      </c>
      <c r="H466" s="182">
        <f>H48+H74+H110+H126+H163+H184+H205+H221+H242+H263+H284+H326+H355+H394+H433+H450+H461</f>
        <v>22850</v>
      </c>
      <c r="I466" s="182">
        <f>I48+I74+I110+I126+I163+I184+I205+I221+I242+I263+I284+I326+I355+I394+I433+I450+I461</f>
        <v>22850</v>
      </c>
      <c r="J466" s="11"/>
    </row>
    <row r="467" spans="1:10" ht="29.25" thickBot="1" x14ac:dyDescent="0.3">
      <c r="A467" s="233"/>
      <c r="B467" s="233"/>
      <c r="C467" s="233"/>
      <c r="D467" s="233"/>
      <c r="E467" s="233"/>
      <c r="F467" s="102" t="s">
        <v>15</v>
      </c>
      <c r="G467" s="182">
        <f>G49+G75+G111+G127+G164+G185+G206+G222+G243+G264+G285+G327+G356+G395+G434+G451+G462</f>
        <v>0</v>
      </c>
      <c r="H467" s="182">
        <f>H49+H75+H111+H127+H164+H185+H206+H222+H243+H264+H285+H327+H356+H395+H434+H451+H462</f>
        <v>0</v>
      </c>
      <c r="I467" s="182">
        <f>I49+I75+I111+I127+I164+I185+I206+I222+I243+I264+I285+I327+I356+I395+I434+I451+I462</f>
        <v>0</v>
      </c>
      <c r="J467" s="11"/>
    </row>
    <row r="468" spans="1:10" ht="29.25" thickBot="1" x14ac:dyDescent="0.3">
      <c r="A468" s="233"/>
      <c r="B468" s="233"/>
      <c r="C468" s="233"/>
      <c r="D468" s="233"/>
      <c r="E468" s="233"/>
      <c r="F468" s="102" t="s">
        <v>16</v>
      </c>
      <c r="G468" s="182">
        <f>G50+G76+G112+G128+G165+G186+G207+G223+G244+G265+G286+G328+G357+G396+G435+G452+G463</f>
        <v>208178.5</v>
      </c>
      <c r="H468" s="182">
        <f>H50+H76+H112+H128+H165+H186+H207+H223+H244+H265+H286+H328+H357+H396+H435+H452+H463</f>
        <v>103970</v>
      </c>
      <c r="I468" s="182">
        <f>I50+I76+I112+I128+I165+I186+I207+I223+I244+I265+I286+I328+I357+I396+I435+I452+I463</f>
        <v>104208.5</v>
      </c>
      <c r="J468" s="11"/>
    </row>
    <row r="469" spans="1:10" ht="29.25" thickBot="1" x14ac:dyDescent="0.3">
      <c r="A469" s="233"/>
      <c r="B469" s="233"/>
      <c r="C469" s="233"/>
      <c r="D469" s="233"/>
      <c r="E469" s="233"/>
      <c r="F469" s="102" t="s">
        <v>18</v>
      </c>
      <c r="G469" s="182">
        <f>G51+G77+G113+G129+G166+G187+G208+G224+G245+G266+G287+G329+G358+G397+G436+G453+G464</f>
        <v>15445.6</v>
      </c>
      <c r="H469" s="182">
        <f>H51+H77+H113+H129+H166+H187+H208+H224+H245+H266+H287+H329+H358+H397+H436+H453+H464</f>
        <v>7715</v>
      </c>
      <c r="I469" s="182">
        <f>I51+I77+I113+I129+I166+I187+I208+I224+I245+I266+I287+I329+I358+I397+I436+I453+I464</f>
        <v>7730.6</v>
      </c>
      <c r="J469" s="12"/>
    </row>
    <row r="470" spans="1:10" ht="15.75" thickBot="1" x14ac:dyDescent="0.3">
      <c r="A470" s="234"/>
    </row>
    <row r="471" spans="1:10" ht="22.5" customHeight="1" x14ac:dyDescent="0.25">
      <c r="B471" s="235" t="s">
        <v>202</v>
      </c>
      <c r="C471" s="235"/>
      <c r="D471" s="235"/>
      <c r="E471" s="235" t="s">
        <v>203</v>
      </c>
      <c r="F471" s="235"/>
      <c r="G471" s="235"/>
    </row>
    <row r="472" spans="1:10" x14ac:dyDescent="0.25">
      <c r="A472" s="236" t="s">
        <v>166</v>
      </c>
      <c r="B472" s="236"/>
      <c r="C472" s="236"/>
      <c r="D472" s="236"/>
      <c r="E472" s="236"/>
      <c r="F472" s="236"/>
      <c r="G472" s="236"/>
      <c r="H472" s="236"/>
      <c r="I472" s="236"/>
      <c r="J472" s="236"/>
    </row>
    <row r="473" spans="1:10" x14ac:dyDescent="0.25">
      <c r="A473" s="236" t="s">
        <v>167</v>
      </c>
      <c r="B473" s="236"/>
      <c r="C473" s="236"/>
      <c r="D473" s="236"/>
      <c r="E473" s="236"/>
      <c r="F473" s="236"/>
      <c r="G473" s="236"/>
      <c r="H473" s="236"/>
      <c r="I473" s="236"/>
      <c r="J473" s="236"/>
    </row>
    <row r="474" spans="1:10" x14ac:dyDescent="0.25">
      <c r="A474" s="237"/>
    </row>
    <row r="475" spans="1:10" x14ac:dyDescent="0.25">
      <c r="A475" s="235" t="s">
        <v>177</v>
      </c>
      <c r="B475" s="235"/>
      <c r="C475" s="235"/>
      <c r="D475" s="235"/>
      <c r="E475" s="235"/>
      <c r="F475" s="235"/>
      <c r="G475" s="235"/>
      <c r="H475" s="235"/>
      <c r="I475" s="235"/>
      <c r="J475" s="235"/>
    </row>
    <row r="476" spans="1:10" ht="117" customHeight="1" x14ac:dyDescent="0.25">
      <c r="A476" s="238" t="s">
        <v>198</v>
      </c>
      <c r="B476" s="238"/>
      <c r="C476" s="238"/>
      <c r="D476" s="238"/>
      <c r="E476" s="238"/>
      <c r="F476" s="238"/>
      <c r="G476" s="238"/>
      <c r="H476" s="238"/>
      <c r="I476" s="238"/>
      <c r="J476" s="238"/>
    </row>
    <row r="477" spans="1:10" x14ac:dyDescent="0.25">
      <c r="A477" s="235" t="s">
        <v>168</v>
      </c>
      <c r="B477" s="235"/>
      <c r="C477" s="235"/>
      <c r="D477" s="235"/>
      <c r="E477" s="235"/>
      <c r="F477" s="235"/>
      <c r="G477" s="235"/>
      <c r="H477" s="235"/>
      <c r="I477" s="235"/>
      <c r="J477" s="235"/>
    </row>
    <row r="478" spans="1:10" x14ac:dyDescent="0.25">
      <c r="A478" s="235" t="s">
        <v>169</v>
      </c>
      <c r="B478" s="235"/>
      <c r="C478" s="235"/>
      <c r="D478" s="235"/>
      <c r="E478" s="235"/>
      <c r="F478" s="235"/>
      <c r="G478" s="235"/>
      <c r="H478" s="235"/>
      <c r="I478" s="235"/>
      <c r="J478" s="235"/>
    </row>
    <row r="479" spans="1:10" ht="50.45" customHeight="1" x14ac:dyDescent="0.25">
      <c r="A479" s="18" t="s">
        <v>178</v>
      </c>
      <c r="B479" s="18"/>
      <c r="C479" s="18"/>
      <c r="D479" s="18"/>
      <c r="E479" s="18"/>
      <c r="F479" s="18"/>
      <c r="G479" s="18"/>
      <c r="H479" s="18"/>
      <c r="I479" s="18"/>
      <c r="J479" s="18"/>
    </row>
    <row r="480" spans="1:10" x14ac:dyDescent="0.25">
      <c r="A480" s="235" t="s">
        <v>179</v>
      </c>
      <c r="B480" s="235"/>
      <c r="C480" s="235"/>
      <c r="D480" s="235"/>
      <c r="E480" s="235"/>
      <c r="F480" s="235"/>
      <c r="G480" s="235"/>
      <c r="H480" s="235"/>
      <c r="I480" s="235"/>
      <c r="J480" s="235"/>
    </row>
    <row r="481" spans="1:10" x14ac:dyDescent="0.25">
      <c r="A481" s="235" t="s">
        <v>170</v>
      </c>
      <c r="B481" s="235"/>
      <c r="C481" s="235"/>
      <c r="D481" s="235"/>
      <c r="E481" s="235"/>
      <c r="F481" s="235"/>
      <c r="G481" s="235"/>
      <c r="H481" s="235"/>
      <c r="I481" s="235"/>
      <c r="J481" s="235"/>
    </row>
    <row r="482" spans="1:10" x14ac:dyDescent="0.25">
      <c r="A482" s="235" t="s">
        <v>171</v>
      </c>
      <c r="B482" s="235"/>
      <c r="C482" s="235"/>
      <c r="D482" s="235"/>
      <c r="E482" s="235"/>
      <c r="F482" s="235"/>
      <c r="G482" s="235"/>
      <c r="H482" s="235"/>
      <c r="I482" s="235"/>
      <c r="J482" s="235"/>
    </row>
    <row r="483" spans="1:10" x14ac:dyDescent="0.25">
      <c r="A483" s="16"/>
    </row>
    <row r="484" spans="1:10" ht="15.75" thickBot="1" x14ac:dyDescent="0.3">
      <c r="A484" s="16"/>
    </row>
    <row r="485" spans="1:10" ht="24.6" customHeight="1" thickBot="1" x14ac:dyDescent="0.3">
      <c r="A485" s="239"/>
      <c r="B485" s="240"/>
      <c r="C485" s="241" t="s">
        <v>6</v>
      </c>
      <c r="D485" s="241" t="s">
        <v>172</v>
      </c>
      <c r="E485" s="241"/>
      <c r="F485" s="241"/>
      <c r="G485" s="241"/>
      <c r="H485" s="241"/>
    </row>
    <row r="486" spans="1:10" ht="15.75" thickBot="1" x14ac:dyDescent="0.3">
      <c r="A486" s="239"/>
      <c r="B486" s="240"/>
      <c r="C486" s="241"/>
      <c r="D486" s="242" t="s">
        <v>175</v>
      </c>
      <c r="E486" s="243" t="s">
        <v>176</v>
      </c>
      <c r="F486" s="243"/>
      <c r="G486" s="243" t="s">
        <v>173</v>
      </c>
      <c r="H486" s="243"/>
    </row>
    <row r="487" spans="1:10" ht="15.75" thickBot="1" x14ac:dyDescent="0.3">
      <c r="A487" s="244"/>
      <c r="B487" s="244"/>
      <c r="C487" s="102" t="s">
        <v>14</v>
      </c>
      <c r="D487" s="245">
        <f t="shared" ref="D487:E490" si="170">H466</f>
        <v>22850</v>
      </c>
      <c r="E487" s="246">
        <f t="shared" si="170"/>
        <v>22850</v>
      </c>
      <c r="F487" s="247"/>
      <c r="G487" s="248">
        <f>G466</f>
        <v>45700</v>
      </c>
      <c r="H487" s="243"/>
    </row>
    <row r="488" spans="1:10" ht="15.75" thickBot="1" x14ac:dyDescent="0.3">
      <c r="A488" s="239"/>
      <c r="B488" s="244"/>
      <c r="C488" s="102" t="s">
        <v>15</v>
      </c>
      <c r="D488" s="245">
        <f t="shared" si="170"/>
        <v>0</v>
      </c>
      <c r="E488" s="248">
        <f t="shared" si="170"/>
        <v>0</v>
      </c>
      <c r="F488" s="243"/>
      <c r="G488" s="248">
        <f>G467</f>
        <v>0</v>
      </c>
      <c r="H488" s="243"/>
    </row>
    <row r="489" spans="1:10" ht="15.75" thickBot="1" x14ac:dyDescent="0.3">
      <c r="A489" s="239"/>
      <c r="B489" s="244"/>
      <c r="C489" s="102" t="s">
        <v>16</v>
      </c>
      <c r="D489" s="245">
        <f t="shared" si="170"/>
        <v>103970</v>
      </c>
      <c r="E489" s="248">
        <f t="shared" si="170"/>
        <v>104208.5</v>
      </c>
      <c r="F489" s="243"/>
      <c r="G489" s="248">
        <f>G468</f>
        <v>208178.5</v>
      </c>
      <c r="H489" s="243"/>
    </row>
    <row r="490" spans="1:10" ht="15.75" thickBot="1" x14ac:dyDescent="0.3">
      <c r="A490" s="239"/>
      <c r="B490" s="244"/>
      <c r="C490" s="102" t="s">
        <v>18</v>
      </c>
      <c r="D490" s="245">
        <f t="shared" si="170"/>
        <v>7715</v>
      </c>
      <c r="E490" s="248">
        <f t="shared" si="170"/>
        <v>7730.6</v>
      </c>
      <c r="F490" s="243"/>
      <c r="G490" s="248">
        <f>G469</f>
        <v>15445.6</v>
      </c>
      <c r="H490" s="243"/>
    </row>
    <row r="491" spans="1:10" ht="35.450000000000003" customHeight="1" thickBot="1" x14ac:dyDescent="0.3">
      <c r="A491" s="239"/>
      <c r="B491" s="244"/>
      <c r="C491" s="102" t="s">
        <v>174</v>
      </c>
      <c r="D491" s="245">
        <f>D487+D488+D489+D490</f>
        <v>134535</v>
      </c>
      <c r="E491" s="248">
        <f>E487+E488+E489+E490</f>
        <v>134789.1</v>
      </c>
      <c r="F491" s="243"/>
      <c r="G491" s="248">
        <f>G487+G488+G489+G490</f>
        <v>269324.09999999998</v>
      </c>
      <c r="H491" s="243"/>
    </row>
    <row r="492" spans="1:10" x14ac:dyDescent="0.25">
      <c r="A492" s="3"/>
    </row>
    <row r="493" spans="1:10" ht="54" customHeight="1" x14ac:dyDescent="0.25">
      <c r="A493" s="235"/>
      <c r="B493" s="235"/>
      <c r="C493" s="235"/>
      <c r="D493" s="235"/>
      <c r="E493" s="235"/>
      <c r="F493" s="235"/>
    </row>
    <row r="494" spans="1:10" x14ac:dyDescent="0.25">
      <c r="A494" s="249"/>
    </row>
    <row r="495" spans="1:10" x14ac:dyDescent="0.25">
      <c r="A495" s="3"/>
    </row>
  </sheetData>
  <mergeCells count="468">
    <mergeCell ref="B471:D471"/>
    <mergeCell ref="E471:G471"/>
    <mergeCell ref="H1:J1"/>
    <mergeCell ref="A2:J2"/>
    <mergeCell ref="A3:J3"/>
    <mergeCell ref="G4:I4"/>
    <mergeCell ref="A6:J6"/>
    <mergeCell ref="G10:I10"/>
    <mergeCell ref="G15:I15"/>
    <mergeCell ref="G20:I20"/>
    <mergeCell ref="G25:I25"/>
    <mergeCell ref="A4:A5"/>
    <mergeCell ref="A7:A21"/>
    <mergeCell ref="A22:A26"/>
    <mergeCell ref="B4:B5"/>
    <mergeCell ref="B7:B21"/>
    <mergeCell ref="B22:B26"/>
    <mergeCell ref="C4:C5"/>
    <mergeCell ref="C7:C11"/>
    <mergeCell ref="C12:C16"/>
    <mergeCell ref="C17:C21"/>
    <mergeCell ref="C22:C26"/>
    <mergeCell ref="D4:D5"/>
    <mergeCell ref="D7:D11"/>
    <mergeCell ref="D12:D16"/>
    <mergeCell ref="D17:D21"/>
    <mergeCell ref="G30:I30"/>
    <mergeCell ref="G35:I35"/>
    <mergeCell ref="G36:I36"/>
    <mergeCell ref="A52:J52"/>
    <mergeCell ref="G56:I56"/>
    <mergeCell ref="G61:I61"/>
    <mergeCell ref="A78:J78"/>
    <mergeCell ref="G87:I87"/>
    <mergeCell ref="G92:I92"/>
    <mergeCell ref="A27:A31"/>
    <mergeCell ref="A32:A36"/>
    <mergeCell ref="A37:A41"/>
    <mergeCell ref="A42:A46"/>
    <mergeCell ref="A53:A57"/>
    <mergeCell ref="A58:A62"/>
    <mergeCell ref="A63:A67"/>
    <mergeCell ref="A68:A72"/>
    <mergeCell ref="A79:A108"/>
    <mergeCell ref="B27:B31"/>
    <mergeCell ref="B32:B36"/>
    <mergeCell ref="B37:B41"/>
    <mergeCell ref="B42:B46"/>
    <mergeCell ref="B53:B57"/>
    <mergeCell ref="B58:B62"/>
    <mergeCell ref="B63:B67"/>
    <mergeCell ref="B68:B72"/>
    <mergeCell ref="E53:E57"/>
    <mergeCell ref="E58:E62"/>
    <mergeCell ref="E63:E67"/>
    <mergeCell ref="E68:E72"/>
    <mergeCell ref="C99:C103"/>
    <mergeCell ref="A460:E464"/>
    <mergeCell ref="C455:C459"/>
    <mergeCell ref="A449:E453"/>
    <mergeCell ref="A454:J454"/>
    <mergeCell ref="D438:D443"/>
    <mergeCell ref="D444:D448"/>
    <mergeCell ref="G313:I313"/>
    <mergeCell ref="G318:I318"/>
    <mergeCell ref="A330:J330"/>
    <mergeCell ref="F336:I336"/>
    <mergeCell ref="F347:I347"/>
    <mergeCell ref="A305:A324"/>
    <mergeCell ref="A331:A336"/>
    <mergeCell ref="A337:A341"/>
    <mergeCell ref="A342:A347"/>
    <mergeCell ref="B305:B324"/>
    <mergeCell ref="B331:B336"/>
    <mergeCell ref="B337:B341"/>
    <mergeCell ref="B342:B347"/>
    <mergeCell ref="C310:C314"/>
    <mergeCell ref="C315:C319"/>
    <mergeCell ref="C320:C324"/>
    <mergeCell ref="C331:C336"/>
    <mergeCell ref="C337:C341"/>
    <mergeCell ref="A493:C493"/>
    <mergeCell ref="D493:F493"/>
    <mergeCell ref="A478:J478"/>
    <mergeCell ref="A479:J479"/>
    <mergeCell ref="A480:J480"/>
    <mergeCell ref="A481:J481"/>
    <mergeCell ref="A482:J482"/>
    <mergeCell ref="D485:H485"/>
    <mergeCell ref="E486:F486"/>
    <mergeCell ref="G486:H486"/>
    <mergeCell ref="E487:F487"/>
    <mergeCell ref="G487:H487"/>
    <mergeCell ref="B485:B486"/>
    <mergeCell ref="C485:C486"/>
    <mergeCell ref="E236:E240"/>
    <mergeCell ref="E247:E251"/>
    <mergeCell ref="E488:F488"/>
    <mergeCell ref="G488:H488"/>
    <mergeCell ref="E489:F489"/>
    <mergeCell ref="G489:H489"/>
    <mergeCell ref="E490:F490"/>
    <mergeCell ref="G490:H490"/>
    <mergeCell ref="E491:F491"/>
    <mergeCell ref="G491:H491"/>
    <mergeCell ref="A472:J472"/>
    <mergeCell ref="A473:J473"/>
    <mergeCell ref="A475:J475"/>
    <mergeCell ref="A476:J476"/>
    <mergeCell ref="A477:J477"/>
    <mergeCell ref="A438:A448"/>
    <mergeCell ref="A455:A459"/>
    <mergeCell ref="B438:B448"/>
    <mergeCell ref="B455:B459"/>
    <mergeCell ref="D455:D459"/>
    <mergeCell ref="J455:J459"/>
    <mergeCell ref="J460:J464"/>
    <mergeCell ref="J465:J469"/>
    <mergeCell ref="A465:E469"/>
    <mergeCell ref="E410:E414"/>
    <mergeCell ref="E415:E419"/>
    <mergeCell ref="D410:D414"/>
    <mergeCell ref="D415:D419"/>
    <mergeCell ref="C399:C404"/>
    <mergeCell ref="C405:C409"/>
    <mergeCell ref="C410:C414"/>
    <mergeCell ref="C415:C419"/>
    <mergeCell ref="E399:E404"/>
    <mergeCell ref="E405:E409"/>
    <mergeCell ref="D399:D404"/>
    <mergeCell ref="D405:D409"/>
    <mergeCell ref="F404:I404"/>
    <mergeCell ref="B348:B353"/>
    <mergeCell ref="B360:B380"/>
    <mergeCell ref="D348:D353"/>
    <mergeCell ref="D360:D365"/>
    <mergeCell ref="D366:D370"/>
    <mergeCell ref="D371:D375"/>
    <mergeCell ref="D376:D380"/>
    <mergeCell ref="D381:D386"/>
    <mergeCell ref="B381:B386"/>
    <mergeCell ref="B387:B392"/>
    <mergeCell ref="C387:C392"/>
    <mergeCell ref="B399:B419"/>
    <mergeCell ref="A393:E397"/>
    <mergeCell ref="D387:D392"/>
    <mergeCell ref="E387:E392"/>
    <mergeCell ref="A348:A353"/>
    <mergeCell ref="A360:A380"/>
    <mergeCell ref="F353:I353"/>
    <mergeCell ref="A359:J359"/>
    <mergeCell ref="F365:I365"/>
    <mergeCell ref="F386:I386"/>
    <mergeCell ref="F392:I392"/>
    <mergeCell ref="A398:J398"/>
    <mergeCell ref="J360:J380"/>
    <mergeCell ref="J381:J386"/>
    <mergeCell ref="J387:J392"/>
    <mergeCell ref="J393:J397"/>
    <mergeCell ref="A381:A386"/>
    <mergeCell ref="A387:A392"/>
    <mergeCell ref="E348:E353"/>
    <mergeCell ref="E360:E365"/>
    <mergeCell ref="E366:E370"/>
    <mergeCell ref="E371:E375"/>
    <mergeCell ref="E376:E380"/>
    <mergeCell ref="E381:E386"/>
    <mergeCell ref="C348:C353"/>
    <mergeCell ref="C360:C365"/>
    <mergeCell ref="C366:C370"/>
    <mergeCell ref="C371:C375"/>
    <mergeCell ref="C376:C380"/>
    <mergeCell ref="C381:C386"/>
    <mergeCell ref="C120:C124"/>
    <mergeCell ref="C131:C135"/>
    <mergeCell ref="C136:C140"/>
    <mergeCell ref="D22:D26"/>
    <mergeCell ref="D27:D31"/>
    <mergeCell ref="D32:D36"/>
    <mergeCell ref="D37:D41"/>
    <mergeCell ref="D42:D46"/>
    <mergeCell ref="D53:D57"/>
    <mergeCell ref="D58:D62"/>
    <mergeCell ref="D63:D67"/>
    <mergeCell ref="D68:D72"/>
    <mergeCell ref="A47:E51"/>
    <mergeCell ref="C27:C31"/>
    <mergeCell ref="C32:C36"/>
    <mergeCell ref="C37:C41"/>
    <mergeCell ref="C42:C46"/>
    <mergeCell ref="C53:C57"/>
    <mergeCell ref="C58:C62"/>
    <mergeCell ref="C63:C67"/>
    <mergeCell ref="C68:C72"/>
    <mergeCell ref="E79:E83"/>
    <mergeCell ref="E84:E88"/>
    <mergeCell ref="D231:D235"/>
    <mergeCell ref="D236:D240"/>
    <mergeCell ref="D294:D298"/>
    <mergeCell ref="A354:E358"/>
    <mergeCell ref="C231:C235"/>
    <mergeCell ref="C236:C240"/>
    <mergeCell ref="C247:C251"/>
    <mergeCell ref="A246:J246"/>
    <mergeCell ref="A267:J267"/>
    <mergeCell ref="A231:A235"/>
    <mergeCell ref="A236:A240"/>
    <mergeCell ref="A247:A256"/>
    <mergeCell ref="A257:A261"/>
    <mergeCell ref="B231:B235"/>
    <mergeCell ref="B236:B240"/>
    <mergeCell ref="B247:B256"/>
    <mergeCell ref="B257:B261"/>
    <mergeCell ref="E231:E235"/>
    <mergeCell ref="E252:E256"/>
    <mergeCell ref="E257:E261"/>
    <mergeCell ref="E268:E272"/>
    <mergeCell ref="E273:E277"/>
    <mergeCell ref="E278:E282"/>
    <mergeCell ref="E289:E293"/>
    <mergeCell ref="E4:E5"/>
    <mergeCell ref="E7:E11"/>
    <mergeCell ref="E12:E16"/>
    <mergeCell ref="E17:E21"/>
    <mergeCell ref="E22:E26"/>
    <mergeCell ref="E27:E31"/>
    <mergeCell ref="E32:E36"/>
    <mergeCell ref="E37:E41"/>
    <mergeCell ref="E42:E46"/>
    <mergeCell ref="E89:E93"/>
    <mergeCell ref="E94:E98"/>
    <mergeCell ref="E99:E103"/>
    <mergeCell ref="A73:E77"/>
    <mergeCell ref="E104:E108"/>
    <mergeCell ref="E115:E119"/>
    <mergeCell ref="E120:E124"/>
    <mergeCell ref="C79:C83"/>
    <mergeCell ref="B79:B108"/>
    <mergeCell ref="B115:B124"/>
    <mergeCell ref="D79:D83"/>
    <mergeCell ref="D84:D88"/>
    <mergeCell ref="D89:D93"/>
    <mergeCell ref="D94:D98"/>
    <mergeCell ref="D99:D103"/>
    <mergeCell ref="D104:D108"/>
    <mergeCell ref="D115:D119"/>
    <mergeCell ref="D120:D124"/>
    <mergeCell ref="A115:A124"/>
    <mergeCell ref="C84:C88"/>
    <mergeCell ref="C89:C93"/>
    <mergeCell ref="C94:C98"/>
    <mergeCell ref="C104:C108"/>
    <mergeCell ref="C115:C119"/>
    <mergeCell ref="E156:E161"/>
    <mergeCell ref="A109:E113"/>
    <mergeCell ref="A125:E129"/>
    <mergeCell ref="D146:D150"/>
    <mergeCell ref="D151:D155"/>
    <mergeCell ref="D156:D161"/>
    <mergeCell ref="A114:J114"/>
    <mergeCell ref="A130:J130"/>
    <mergeCell ref="G132:I132"/>
    <mergeCell ref="G139:I139"/>
    <mergeCell ref="G144:I144"/>
    <mergeCell ref="G149:I149"/>
    <mergeCell ref="B131:B155"/>
    <mergeCell ref="B156:B161"/>
    <mergeCell ref="D131:D135"/>
    <mergeCell ref="A131:A140"/>
    <mergeCell ref="A141:A155"/>
    <mergeCell ref="A156:A161"/>
    <mergeCell ref="C141:C145"/>
    <mergeCell ref="C146:C150"/>
    <mergeCell ref="C151:C155"/>
    <mergeCell ref="C156:C161"/>
    <mergeCell ref="D136:D140"/>
    <mergeCell ref="D141:D145"/>
    <mergeCell ref="D168:D172"/>
    <mergeCell ref="D173:D177"/>
    <mergeCell ref="D178:D182"/>
    <mergeCell ref="D189:D193"/>
    <mergeCell ref="D194:D198"/>
    <mergeCell ref="D199:D203"/>
    <mergeCell ref="B168:B172"/>
    <mergeCell ref="B173:B182"/>
    <mergeCell ref="B189:B203"/>
    <mergeCell ref="C189:C193"/>
    <mergeCell ref="E173:E177"/>
    <mergeCell ref="E178:E182"/>
    <mergeCell ref="E189:E193"/>
    <mergeCell ref="E194:E198"/>
    <mergeCell ref="E199:E203"/>
    <mergeCell ref="E210:E214"/>
    <mergeCell ref="E215:E219"/>
    <mergeCell ref="E226:E230"/>
    <mergeCell ref="A204:E208"/>
    <mergeCell ref="A220:E224"/>
    <mergeCell ref="A183:E187"/>
    <mergeCell ref="D210:D214"/>
    <mergeCell ref="D215:D219"/>
    <mergeCell ref="D226:D230"/>
    <mergeCell ref="C215:C219"/>
    <mergeCell ref="C226:C230"/>
    <mergeCell ref="A209:J209"/>
    <mergeCell ref="A225:J225"/>
    <mergeCell ref="A210:A219"/>
    <mergeCell ref="A226:A230"/>
    <mergeCell ref="B210:B219"/>
    <mergeCell ref="B226:B230"/>
    <mergeCell ref="J183:J187"/>
    <mergeCell ref="J189:J193"/>
    <mergeCell ref="A241:E245"/>
    <mergeCell ref="D273:D277"/>
    <mergeCell ref="D278:D282"/>
    <mergeCell ref="D289:D293"/>
    <mergeCell ref="D247:D251"/>
    <mergeCell ref="D252:D256"/>
    <mergeCell ref="D257:D261"/>
    <mergeCell ref="D268:D272"/>
    <mergeCell ref="C252:C256"/>
    <mergeCell ref="C257:C261"/>
    <mergeCell ref="C268:C272"/>
    <mergeCell ref="C273:C277"/>
    <mergeCell ref="C278:C282"/>
    <mergeCell ref="C289:C293"/>
    <mergeCell ref="A289:A298"/>
    <mergeCell ref="B289:B298"/>
    <mergeCell ref="E310:E314"/>
    <mergeCell ref="E315:E319"/>
    <mergeCell ref="E320:E324"/>
    <mergeCell ref="E331:E336"/>
    <mergeCell ref="E337:E341"/>
    <mergeCell ref="E342:E347"/>
    <mergeCell ref="A325:E329"/>
    <mergeCell ref="D299:D304"/>
    <mergeCell ref="D305:D309"/>
    <mergeCell ref="D310:D314"/>
    <mergeCell ref="D315:D319"/>
    <mergeCell ref="D320:D324"/>
    <mergeCell ref="C299:C304"/>
    <mergeCell ref="C305:C309"/>
    <mergeCell ref="D331:D336"/>
    <mergeCell ref="D337:D341"/>
    <mergeCell ref="D342:D347"/>
    <mergeCell ref="A299:A304"/>
    <mergeCell ref="B299:B304"/>
    <mergeCell ref="C342:C347"/>
    <mergeCell ref="E455:E459"/>
    <mergeCell ref="F4:F5"/>
    <mergeCell ref="J4:J5"/>
    <mergeCell ref="J7:J11"/>
    <mergeCell ref="J12:J16"/>
    <mergeCell ref="J17:J21"/>
    <mergeCell ref="J22:J26"/>
    <mergeCell ref="J27:J31"/>
    <mergeCell ref="J32:J36"/>
    <mergeCell ref="J37:J41"/>
    <mergeCell ref="J42:J46"/>
    <mergeCell ref="J47:J51"/>
    <mergeCell ref="J53:J57"/>
    <mergeCell ref="J58:J62"/>
    <mergeCell ref="J63:J67"/>
    <mergeCell ref="J68:J72"/>
    <mergeCell ref="J73:J77"/>
    <mergeCell ref="J79:J83"/>
    <mergeCell ref="J84:J88"/>
    <mergeCell ref="J89:J93"/>
    <mergeCell ref="J94:J98"/>
    <mergeCell ref="J99:J103"/>
    <mergeCell ref="J104:J108"/>
    <mergeCell ref="E299:E304"/>
    <mergeCell ref="J109:J113"/>
    <mergeCell ref="J115:J124"/>
    <mergeCell ref="J125:J129"/>
    <mergeCell ref="J131:J155"/>
    <mergeCell ref="J156:J161"/>
    <mergeCell ref="J162:J166"/>
    <mergeCell ref="J168:J172"/>
    <mergeCell ref="J173:J177"/>
    <mergeCell ref="A167:J167"/>
    <mergeCell ref="G174:I174"/>
    <mergeCell ref="A168:A172"/>
    <mergeCell ref="A173:A182"/>
    <mergeCell ref="C168:C172"/>
    <mergeCell ref="C173:C177"/>
    <mergeCell ref="C178:C182"/>
    <mergeCell ref="A162:E166"/>
    <mergeCell ref="E131:E135"/>
    <mergeCell ref="E136:E140"/>
    <mergeCell ref="E141:E145"/>
    <mergeCell ref="E146:E150"/>
    <mergeCell ref="E151:E155"/>
    <mergeCell ref="J178:J182"/>
    <mergeCell ref="G180:I180"/>
    <mergeCell ref="E168:E172"/>
    <mergeCell ref="J194:J198"/>
    <mergeCell ref="J199:J203"/>
    <mergeCell ref="J204:J208"/>
    <mergeCell ref="J211:J214"/>
    <mergeCell ref="A188:J188"/>
    <mergeCell ref="G192:I192"/>
    <mergeCell ref="C194:C198"/>
    <mergeCell ref="C199:C203"/>
    <mergeCell ref="C210:C214"/>
    <mergeCell ref="A189:A203"/>
    <mergeCell ref="J215:J219"/>
    <mergeCell ref="J220:J224"/>
    <mergeCell ref="J226:J230"/>
    <mergeCell ref="J231:J235"/>
    <mergeCell ref="J236:J240"/>
    <mergeCell ref="J241:J245"/>
    <mergeCell ref="J247:J251"/>
    <mergeCell ref="J252:J256"/>
    <mergeCell ref="J257:J261"/>
    <mergeCell ref="J262:J266"/>
    <mergeCell ref="J268:J272"/>
    <mergeCell ref="J273:J277"/>
    <mergeCell ref="J278:J282"/>
    <mergeCell ref="J283:J287"/>
    <mergeCell ref="J289:J293"/>
    <mergeCell ref="J294:J298"/>
    <mergeCell ref="J299:J304"/>
    <mergeCell ref="J305:J309"/>
    <mergeCell ref="A288:J288"/>
    <mergeCell ref="G290:I290"/>
    <mergeCell ref="G295:I295"/>
    <mergeCell ref="G300:I300"/>
    <mergeCell ref="G302:I302"/>
    <mergeCell ref="G306:I306"/>
    <mergeCell ref="A268:A282"/>
    <mergeCell ref="B268:B282"/>
    <mergeCell ref="E305:E309"/>
    <mergeCell ref="C294:C298"/>
    <mergeCell ref="E294:E298"/>
    <mergeCell ref="A283:E287"/>
    <mergeCell ref="A262:E266"/>
    <mergeCell ref="J310:J314"/>
    <mergeCell ref="J315:J319"/>
    <mergeCell ref="J320:J324"/>
    <mergeCell ref="J325:J329"/>
    <mergeCell ref="J331:J336"/>
    <mergeCell ref="J337:J341"/>
    <mergeCell ref="J342:J347"/>
    <mergeCell ref="J348:J353"/>
    <mergeCell ref="J354:J358"/>
    <mergeCell ref="J426:J430"/>
    <mergeCell ref="J432:J436"/>
    <mergeCell ref="J438:J448"/>
    <mergeCell ref="J449:J453"/>
    <mergeCell ref="A437:J437"/>
    <mergeCell ref="F443:I443"/>
    <mergeCell ref="A420:A425"/>
    <mergeCell ref="A426:A431"/>
    <mergeCell ref="B420:B425"/>
    <mergeCell ref="B426:B431"/>
    <mergeCell ref="E426:E431"/>
    <mergeCell ref="D420:D425"/>
    <mergeCell ref="D426:D431"/>
    <mergeCell ref="F425:I425"/>
    <mergeCell ref="F431:I431"/>
    <mergeCell ref="E420:E425"/>
    <mergeCell ref="A432:E436"/>
    <mergeCell ref="C438:C443"/>
    <mergeCell ref="C444:C448"/>
    <mergeCell ref="C420:C425"/>
    <mergeCell ref="C426:C431"/>
    <mergeCell ref="J399:J425"/>
    <mergeCell ref="A399:A419"/>
  </mergeCells>
  <pageMargins left="0.7" right="0.7" top="0.75" bottom="0.75" header="0.3" footer="0.3"/>
  <pageSetup paperSize="9" scale="75" fitToHeight="0" orientation="landscape" r:id="rId1"/>
  <rowBreaks count="3" manualBreakCount="3">
    <brk id="18" max="9" man="1"/>
    <brk id="38" max="9" man="1"/>
    <brk id="471" max="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Алла</dc:creator>
  <cp:lastModifiedBy>PK1</cp:lastModifiedBy>
  <cp:lastPrinted>2024-12-20T09:05:31Z</cp:lastPrinted>
  <dcterms:created xsi:type="dcterms:W3CDTF">2024-07-15T21:11:00Z</dcterms:created>
  <dcterms:modified xsi:type="dcterms:W3CDTF">2024-12-20T09:05:33Z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EDCA47942719412E8919A7FA06A01FD4_12</vt:lpwstr>
  </property>
  <property fmtid="{D5CDD505-2E9C-101B-9397-08002B2CF9AE}" pid="3" name="KSOProductBuildVer">
    <vt:lpwstr>1049-12.2.0.18283</vt:lpwstr>
  </property>
</Properties>
</file>