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7680" windowHeight="9735"/>
  </bookViews>
  <sheets>
    <sheet name="штат" sheetId="1" r:id="rId1"/>
  </sheets>
  <definedNames>
    <definedName name="_xlnm.Print_Area" localSheetId="0">штат!$A$1:$I$66</definedName>
  </definedNames>
  <calcPr calcId="144525"/>
</workbook>
</file>

<file path=xl/calcChain.xml><?xml version="1.0" encoding="utf-8"?>
<calcChain xmlns="http://schemas.openxmlformats.org/spreadsheetml/2006/main">
  <c r="H34" i="1" l="1"/>
  <c r="H9" i="1"/>
  <c r="G9" i="1"/>
  <c r="F18" i="1"/>
  <c r="I9" i="1" l="1"/>
  <c r="G24" i="1"/>
  <c r="F24" i="1"/>
  <c r="E24" i="1"/>
  <c r="H19" i="1" l="1"/>
  <c r="H24" i="1" s="1"/>
  <c r="I11" i="1" l="1"/>
  <c r="I12" i="1"/>
  <c r="I14" i="1"/>
  <c r="I15" i="1"/>
  <c r="I16" i="1"/>
  <c r="I18" i="1"/>
  <c r="I20" i="1"/>
  <c r="I21" i="1"/>
  <c r="I22" i="1"/>
  <c r="I23" i="1"/>
  <c r="I30" i="1"/>
  <c r="I31" i="1"/>
  <c r="I32" i="1"/>
  <c r="I33" i="1"/>
  <c r="I34" i="1"/>
  <c r="I35" i="1"/>
  <c r="I36" i="1"/>
  <c r="I37" i="1"/>
  <c r="I38" i="1"/>
  <c r="I39" i="1" l="1"/>
  <c r="I13" i="1" l="1"/>
  <c r="I19" i="1"/>
  <c r="I17" i="1"/>
  <c r="I10" i="1" l="1"/>
  <c r="I24" i="1" s="1"/>
  <c r="F39" i="1"/>
  <c r="G39" i="1"/>
  <c r="H39" i="1"/>
  <c r="E39" i="1"/>
  <c r="G63" i="1" l="1"/>
  <c r="G57" i="1"/>
  <c r="G50" i="1" l="1"/>
</calcChain>
</file>

<file path=xl/sharedStrings.xml><?xml version="1.0" encoding="utf-8"?>
<sst xmlns="http://schemas.openxmlformats.org/spreadsheetml/2006/main" count="75" uniqueCount="54">
  <si>
    <t>Назва закладу</t>
  </si>
  <si>
    <t>робітники</t>
  </si>
  <si>
    <t>Штатна чисельність (шт. од.)</t>
  </si>
  <si>
    <t>КПКВКМБ</t>
  </si>
  <si>
    <t>Педагоги</t>
  </si>
  <si>
    <t xml:space="preserve">Спеціалісти </t>
  </si>
  <si>
    <t>Робітники</t>
  </si>
  <si>
    <t>Магдалинівський ліцей Магдалинівської селищної ради</t>
  </si>
  <si>
    <t>Жданівський ліцей Магдалинівської селищної ради</t>
  </si>
  <si>
    <t>Казначеївський ліцей імені Якова Губи Магдалинівської селищної ради</t>
  </si>
  <si>
    <t>Котівський ліцей  Магдалинівської селищної ради</t>
  </si>
  <si>
    <t>Кільченський ліцей Магдалинівської селищної ради</t>
  </si>
  <si>
    <t>Новопетрівський ліцей Магдалинівської селищної ради</t>
  </si>
  <si>
    <t>Оленівський ліцей  Магдалинівської селищної ради</t>
  </si>
  <si>
    <t>Очеретуватівський ліцей  Магдалинівської селищної ради</t>
  </si>
  <si>
    <t>Першотравенський ліцей Магдалинівської селищної ради</t>
  </si>
  <si>
    <t>Поливанівський ліцей  Магдалинівської селищної ради</t>
  </si>
  <si>
    <t>Почино-Софіївський ліцей Магдалинівської селищної ради</t>
  </si>
  <si>
    <t>Шевський ліцей Магдалинівської селищної ради</t>
  </si>
  <si>
    <t>Шевченківський ліцей  Магдалинівської селищної ради</t>
  </si>
  <si>
    <t>Топчинська гімназія Магдалинівського ліцею Магдалинівської селищної ради</t>
  </si>
  <si>
    <t xml:space="preserve"> Кільченський  заклад  дошкільної  освіти "Сонечко" Магдалинівської селищної ради </t>
  </si>
  <si>
    <t xml:space="preserve">Котовський заклад  дошкільної  освіти  Магдалинівської селищної ради </t>
  </si>
  <si>
    <t xml:space="preserve">Казначеївський  заклад  дошкільної  освіти "Сонечко"  Магдалинівської селищної ради </t>
  </si>
  <si>
    <t xml:space="preserve"> Оленівський заклад  дошкільної  освіти "Казка"  Магдалинівської селищної ради </t>
  </si>
  <si>
    <t xml:space="preserve">Поливанівський заклад  дошкільної  освіти  Магдалинівської селищної ради </t>
  </si>
  <si>
    <t xml:space="preserve">Магдалинівський заклад  дошкільної  освіти(ясла-садок) №1 "Ромашка"   Магдалинівської селищної ради </t>
  </si>
  <si>
    <t xml:space="preserve">Магдалинівський заклад  дошкільної  освіти №2 "Веселка"   Магдалинівської селищної ради </t>
  </si>
  <si>
    <t>віднесені до педагогічних працівників</t>
  </si>
  <si>
    <t xml:space="preserve">                                                    Штатна чисельність 6,5 ставок</t>
  </si>
  <si>
    <t xml:space="preserve">                                                                   Штатна чисельність 6,5 ставок</t>
  </si>
  <si>
    <t>Віднесені до педагогічних працівників</t>
  </si>
  <si>
    <t>Всього:</t>
  </si>
  <si>
    <t xml:space="preserve">                                                                     Штатна чисельність 6,0 ставки</t>
  </si>
  <si>
    <t>Мар'ївський ліцей  Магдалинівської селищної ради</t>
  </si>
  <si>
    <t>№ з/п</t>
  </si>
  <si>
    <t>КПКВКМБ 0611021 "Надання загальної середньої освіти закладами загальної  середньої освіти "</t>
  </si>
  <si>
    <t>КПКВКМБ 0611010 "Надання дошкільної освіти"</t>
  </si>
  <si>
    <t>КПКВКМБ 0611150 "Забезпечення діяльності інклюзивно-ресурсних центрів"</t>
  </si>
  <si>
    <t>КПКВК 0611160 "Забезпечення діяльності центрів професійного розвитку педагогічних працівників"</t>
  </si>
  <si>
    <t>КПКВКМБ 0615031 "Утримання та навчально-тренувальна робота комунальних дитячо-юнацьких спортивних шкіл"</t>
  </si>
  <si>
    <t xml:space="preserve">Структура закладів освіти Магдалинівської селищної ради </t>
  </si>
  <si>
    <t>КУ "Інклюзивно-ресурсний центр" Магдалинівської селищної ради</t>
  </si>
  <si>
    <t>КЗ "Дитячо-юнацька спортивна школа" Магдалинівської селищної ради</t>
  </si>
  <si>
    <t xml:space="preserve"> Очеретуватівський заклад  дошкільної  освіти "Сонечко"  Магдалинівської селищної ради </t>
  </si>
  <si>
    <t xml:space="preserve">Новопетрівський заклад  дошкільної  освіти       "Малятко"  Магдалинівської селищної ради </t>
  </si>
  <si>
    <t>Разом:</t>
  </si>
  <si>
    <t>Разом</t>
  </si>
  <si>
    <t xml:space="preserve">КУ "Центр професійного розвитку педагогічних працівників" Магдалинівської селищної ради </t>
  </si>
  <si>
    <t>станом на 01.01.2025 року</t>
  </si>
  <si>
    <t xml:space="preserve">                     Штатна чисельність 125,19 ставок</t>
  </si>
  <si>
    <t>Штатна чисельність 621,6 ставок</t>
  </si>
  <si>
    <t>Магдалинівський селищний голова                                                                    Володимир ДРОБІТЬКО</t>
  </si>
  <si>
    <t>ЗАТВЕРДЖЕНО                                                                               рішенням сесії Магдалинівської                                                      селищної ради VIII скликання                                                         18.12.2024 р. № 4409-46/VIII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</si>
</sst>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3" fillId="0" borderId="0" xfId="0" applyFont="1" applyBorder="1" applyAlignment="1">
      <alignment horizontal="center" wrapText="1"/>
    </xf>
    <xf numFmtId="0" fontId="4" fillId="0" borderId="0" xfId="0" applyFont="1" applyBorder="1"/>
    <xf numFmtId="0" fontId="4" fillId="2" borderId="0" xfId="0" applyFont="1" applyFill="1" applyBorder="1"/>
    <xf numFmtId="0" fontId="6" fillId="2" borderId="0" xfId="0" applyFont="1" applyFill="1"/>
    <xf numFmtId="0" fontId="5" fillId="0" borderId="0" xfId="0" applyFont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2" fillId="2" borderId="0" xfId="0" applyFont="1" applyFill="1" applyBorder="1"/>
    <xf numFmtId="0" fontId="4" fillId="0" borderId="1" xfId="0" applyFont="1" applyBorder="1"/>
    <xf numFmtId="2" fontId="3" fillId="2" borderId="1" xfId="0" applyNumberFormat="1" applyFont="1" applyFill="1" applyBorder="1"/>
    <xf numFmtId="0" fontId="4" fillId="0" borderId="0" xfId="0" applyFont="1"/>
    <xf numFmtId="0" fontId="4" fillId="2" borderId="0" xfId="0" applyFont="1" applyFill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2" fontId="3" fillId="2" borderId="7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11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" fontId="4" fillId="0" borderId="7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2" fontId="3" fillId="0" borderId="1" xfId="0" applyNumberFormat="1" applyFont="1" applyFill="1" applyBorder="1"/>
    <xf numFmtId="0" fontId="5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2" borderId="0" xfId="0" applyNumberFormat="1" applyFont="1" applyFill="1" applyBorder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zoomScale="55" zoomScaleNormal="70" zoomScaleSheetLayoutView="55" workbookViewId="0">
      <selection activeCell="A5" sqref="A5:I5"/>
    </sheetView>
  </sheetViews>
  <sheetFormatPr defaultRowHeight="15" x14ac:dyDescent="0.25"/>
  <cols>
    <col min="1" max="1" width="5.7109375" customWidth="1"/>
    <col min="4" max="4" width="32.7109375" customWidth="1"/>
    <col min="5" max="5" width="12.85546875" customWidth="1"/>
    <col min="6" max="6" width="14.28515625" customWidth="1"/>
    <col min="7" max="7" width="12.140625" customWidth="1"/>
    <col min="8" max="8" width="12" customWidth="1"/>
    <col min="9" max="9" width="15" style="1" customWidth="1"/>
    <col min="10" max="10" width="12.28515625" style="1" customWidth="1"/>
  </cols>
  <sheetData>
    <row r="1" spans="1:10" ht="81" customHeight="1" x14ac:dyDescent="0.3">
      <c r="F1" s="55" t="s">
        <v>53</v>
      </c>
      <c r="G1" s="55"/>
      <c r="H1" s="55"/>
      <c r="I1" s="55"/>
    </row>
    <row r="2" spans="1:10" ht="17.45" customHeight="1" x14ac:dyDescent="0.3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13"/>
    </row>
    <row r="3" spans="1:10" ht="17.45" customHeight="1" x14ac:dyDescent="0.3">
      <c r="A3" s="71" t="s">
        <v>49</v>
      </c>
      <c r="B3" s="71"/>
      <c r="C3" s="71"/>
      <c r="D3" s="71"/>
      <c r="E3" s="71"/>
      <c r="F3" s="71"/>
      <c r="G3" s="71"/>
      <c r="H3" s="71"/>
      <c r="I3" s="71"/>
      <c r="J3" s="13"/>
    </row>
    <row r="4" spans="1:10" ht="51.75" customHeight="1" x14ac:dyDescent="0.3">
      <c r="A4" s="62" t="s">
        <v>36</v>
      </c>
      <c r="B4" s="62"/>
      <c r="C4" s="62"/>
      <c r="D4" s="62"/>
      <c r="E4" s="62"/>
      <c r="F4" s="62"/>
      <c r="G4" s="62"/>
      <c r="H4" s="62"/>
      <c r="I4" s="62"/>
      <c r="J4" s="12"/>
    </row>
    <row r="5" spans="1:10" ht="30.75" customHeight="1" x14ac:dyDescent="0.3">
      <c r="A5" s="73" t="s">
        <v>51</v>
      </c>
      <c r="B5" s="73"/>
      <c r="C5" s="73"/>
      <c r="D5" s="73"/>
      <c r="E5" s="73"/>
      <c r="F5" s="73"/>
      <c r="G5" s="73"/>
      <c r="H5" s="73"/>
      <c r="I5" s="73"/>
      <c r="J5" s="11"/>
    </row>
    <row r="6" spans="1:10" ht="15" customHeight="1" x14ac:dyDescent="0.25">
      <c r="A6" s="56" t="s">
        <v>35</v>
      </c>
      <c r="B6" s="59" t="s">
        <v>0</v>
      </c>
      <c r="C6" s="59"/>
      <c r="D6" s="59"/>
      <c r="E6" s="56" t="s">
        <v>4</v>
      </c>
      <c r="F6" s="64" t="s">
        <v>31</v>
      </c>
      <c r="G6" s="56" t="s">
        <v>5</v>
      </c>
      <c r="H6" s="56" t="s">
        <v>6</v>
      </c>
      <c r="I6" s="56" t="s">
        <v>46</v>
      </c>
      <c r="J6" s="14"/>
    </row>
    <row r="7" spans="1:10" ht="22.5" customHeight="1" x14ac:dyDescent="0.25">
      <c r="A7" s="56"/>
      <c r="B7" s="59"/>
      <c r="C7" s="59"/>
      <c r="D7" s="59"/>
      <c r="E7" s="56"/>
      <c r="F7" s="65"/>
      <c r="G7" s="56"/>
      <c r="H7" s="56"/>
      <c r="I7" s="56"/>
      <c r="J7" s="14"/>
    </row>
    <row r="8" spans="1:10" ht="77.45" customHeight="1" x14ac:dyDescent="0.25">
      <c r="A8" s="56"/>
      <c r="B8" s="59"/>
      <c r="C8" s="59"/>
      <c r="D8" s="59"/>
      <c r="E8" s="56"/>
      <c r="F8" s="66"/>
      <c r="G8" s="56"/>
      <c r="H8" s="56"/>
      <c r="I8" s="56"/>
      <c r="J8" s="14"/>
    </row>
    <row r="9" spans="1:10" ht="37.9" customHeight="1" x14ac:dyDescent="0.3">
      <c r="A9" s="38">
        <v>1</v>
      </c>
      <c r="B9" s="68" t="s">
        <v>7</v>
      </c>
      <c r="C9" s="68"/>
      <c r="D9" s="68"/>
      <c r="E9" s="39">
        <v>63.19</v>
      </c>
      <c r="F9" s="33">
        <v>17.5</v>
      </c>
      <c r="G9" s="33">
        <f>7.48-0.5</f>
        <v>6.98</v>
      </c>
      <c r="H9" s="40">
        <f>37+1</f>
        <v>38</v>
      </c>
      <c r="I9" s="29">
        <f>E9+F9+G9+H9</f>
        <v>125.67</v>
      </c>
      <c r="J9" s="6"/>
    </row>
    <row r="10" spans="1:10" ht="36.6" customHeight="1" x14ac:dyDescent="0.3">
      <c r="A10" s="41">
        <v>2</v>
      </c>
      <c r="B10" s="75" t="s">
        <v>8</v>
      </c>
      <c r="C10" s="76"/>
      <c r="D10" s="77"/>
      <c r="E10" s="22">
        <v>18.75</v>
      </c>
      <c r="F10" s="35">
        <v>7.3</v>
      </c>
      <c r="G10" s="35">
        <v>2.4700000000000002</v>
      </c>
      <c r="H10" s="42">
        <v>13.65</v>
      </c>
      <c r="I10" s="32">
        <f t="shared" ref="I10:I23" si="0">E10+F10+G10+H10</f>
        <v>42.17</v>
      </c>
      <c r="J10" s="6"/>
    </row>
    <row r="11" spans="1:10" ht="37.9" customHeight="1" x14ac:dyDescent="0.3">
      <c r="A11" s="43">
        <v>3</v>
      </c>
      <c r="B11" s="57" t="s">
        <v>9</v>
      </c>
      <c r="C11" s="57"/>
      <c r="D11" s="57"/>
      <c r="E11" s="35">
        <v>19</v>
      </c>
      <c r="F11" s="35">
        <v>3.5</v>
      </c>
      <c r="G11" s="35">
        <v>2.5</v>
      </c>
      <c r="H11" s="42">
        <v>9.5</v>
      </c>
      <c r="I11" s="32">
        <f t="shared" si="0"/>
        <v>34.5</v>
      </c>
      <c r="J11" s="6"/>
    </row>
    <row r="12" spans="1:10" ht="33" customHeight="1" x14ac:dyDescent="0.3">
      <c r="A12" s="43">
        <v>4</v>
      </c>
      <c r="B12" s="57" t="s">
        <v>10</v>
      </c>
      <c r="C12" s="57"/>
      <c r="D12" s="57"/>
      <c r="E12" s="35">
        <v>20.47</v>
      </c>
      <c r="F12" s="35">
        <v>5</v>
      </c>
      <c r="G12" s="35">
        <v>3.72</v>
      </c>
      <c r="H12" s="42">
        <v>16</v>
      </c>
      <c r="I12" s="32">
        <f t="shared" si="0"/>
        <v>45.19</v>
      </c>
      <c r="J12" s="6"/>
    </row>
    <row r="13" spans="1:10" ht="43.9" customHeight="1" x14ac:dyDescent="0.3">
      <c r="A13" s="43">
        <v>5</v>
      </c>
      <c r="B13" s="75" t="s">
        <v>34</v>
      </c>
      <c r="C13" s="76"/>
      <c r="D13" s="77"/>
      <c r="E13" s="35">
        <v>18.559999999999999</v>
      </c>
      <c r="F13" s="35">
        <v>7.05</v>
      </c>
      <c r="G13" s="35">
        <v>1.97</v>
      </c>
      <c r="H13" s="42">
        <v>13.9</v>
      </c>
      <c r="I13" s="32">
        <f t="shared" si="0"/>
        <v>41.48</v>
      </c>
      <c r="J13" s="6"/>
    </row>
    <row r="14" spans="1:10" ht="35.450000000000003" customHeight="1" x14ac:dyDescent="0.3">
      <c r="A14" s="43">
        <v>6</v>
      </c>
      <c r="B14" s="57" t="s">
        <v>12</v>
      </c>
      <c r="C14" s="57"/>
      <c r="D14" s="57"/>
      <c r="E14" s="35">
        <v>18.170000000000002</v>
      </c>
      <c r="F14" s="35">
        <v>7</v>
      </c>
      <c r="G14" s="35">
        <v>2.2200000000000002</v>
      </c>
      <c r="H14" s="42">
        <v>12</v>
      </c>
      <c r="I14" s="32">
        <f t="shared" si="0"/>
        <v>39.39</v>
      </c>
      <c r="J14" s="6"/>
    </row>
    <row r="15" spans="1:10" ht="36" customHeight="1" x14ac:dyDescent="0.3">
      <c r="A15" s="43">
        <v>7</v>
      </c>
      <c r="B15" s="57" t="s">
        <v>13</v>
      </c>
      <c r="C15" s="57"/>
      <c r="D15" s="57"/>
      <c r="E15" s="35">
        <v>16.78</v>
      </c>
      <c r="F15" s="35">
        <v>3.75</v>
      </c>
      <c r="G15" s="35">
        <v>1.25</v>
      </c>
      <c r="H15" s="42">
        <v>10.5</v>
      </c>
      <c r="I15" s="32">
        <f t="shared" si="0"/>
        <v>32.28</v>
      </c>
      <c r="J15" s="6"/>
    </row>
    <row r="16" spans="1:10" ht="33.6" customHeight="1" x14ac:dyDescent="0.3">
      <c r="A16" s="43">
        <v>8</v>
      </c>
      <c r="B16" s="57" t="s">
        <v>14</v>
      </c>
      <c r="C16" s="57"/>
      <c r="D16" s="57"/>
      <c r="E16" s="35">
        <v>18.420000000000002</v>
      </c>
      <c r="F16" s="35">
        <v>3.5</v>
      </c>
      <c r="G16" s="35">
        <v>2</v>
      </c>
      <c r="H16" s="42">
        <v>5</v>
      </c>
      <c r="I16" s="32">
        <f t="shared" si="0"/>
        <v>28.92</v>
      </c>
      <c r="J16" s="6"/>
    </row>
    <row r="17" spans="1:10" ht="34.15" customHeight="1" x14ac:dyDescent="0.3">
      <c r="A17" s="43">
        <v>9</v>
      </c>
      <c r="B17" s="75" t="s">
        <v>15</v>
      </c>
      <c r="C17" s="76"/>
      <c r="D17" s="77"/>
      <c r="E17" s="35">
        <v>17.309999999999999</v>
      </c>
      <c r="F17" s="35">
        <v>6.05</v>
      </c>
      <c r="G17" s="35">
        <v>2.4700000000000002</v>
      </c>
      <c r="H17" s="42">
        <v>12.65</v>
      </c>
      <c r="I17" s="32">
        <f t="shared" si="0"/>
        <v>38.479999999999997</v>
      </c>
      <c r="J17" s="6"/>
    </row>
    <row r="18" spans="1:10" ht="36.6" customHeight="1" x14ac:dyDescent="0.3">
      <c r="A18" s="43">
        <v>10</v>
      </c>
      <c r="B18" s="57" t="s">
        <v>16</v>
      </c>
      <c r="C18" s="57"/>
      <c r="D18" s="57"/>
      <c r="E18" s="35">
        <v>18.670000000000002</v>
      </c>
      <c r="F18" s="35">
        <f>6+0.5</f>
        <v>6.5</v>
      </c>
      <c r="G18" s="35">
        <v>2.2200000000000002</v>
      </c>
      <c r="H18" s="42">
        <v>11.25</v>
      </c>
      <c r="I18" s="32">
        <f t="shared" si="0"/>
        <v>38.64</v>
      </c>
      <c r="J18" s="6"/>
    </row>
    <row r="19" spans="1:10" ht="34.9" customHeight="1" x14ac:dyDescent="0.3">
      <c r="A19" s="43">
        <v>11</v>
      </c>
      <c r="B19" s="75" t="s">
        <v>17</v>
      </c>
      <c r="C19" s="76"/>
      <c r="D19" s="77"/>
      <c r="E19" s="35">
        <v>18.13</v>
      </c>
      <c r="F19" s="35">
        <v>7.3</v>
      </c>
      <c r="G19" s="35">
        <v>2.4700000000000002</v>
      </c>
      <c r="H19" s="42">
        <f>1.5+10.9</f>
        <v>12.4</v>
      </c>
      <c r="I19" s="32">
        <f t="shared" si="0"/>
        <v>40.299999999999997</v>
      </c>
      <c r="J19" s="6"/>
    </row>
    <row r="20" spans="1:10" ht="36" customHeight="1" x14ac:dyDescent="0.3">
      <c r="A20" s="43">
        <v>12</v>
      </c>
      <c r="B20" s="57" t="s">
        <v>11</v>
      </c>
      <c r="C20" s="57"/>
      <c r="D20" s="57"/>
      <c r="E20" s="35">
        <v>17.47</v>
      </c>
      <c r="F20" s="35">
        <v>4.5</v>
      </c>
      <c r="G20" s="35">
        <v>0.97</v>
      </c>
      <c r="H20" s="42">
        <v>6.5</v>
      </c>
      <c r="I20" s="32">
        <f t="shared" si="0"/>
        <v>29.439999999999998</v>
      </c>
      <c r="J20" s="6"/>
    </row>
    <row r="21" spans="1:10" ht="33" customHeight="1" x14ac:dyDescent="0.3">
      <c r="A21" s="43">
        <v>13</v>
      </c>
      <c r="B21" s="57" t="s">
        <v>20</v>
      </c>
      <c r="C21" s="57"/>
      <c r="D21" s="57"/>
      <c r="E21" s="35">
        <v>13.78</v>
      </c>
      <c r="F21" s="35">
        <v>3</v>
      </c>
      <c r="G21" s="35">
        <v>1.25</v>
      </c>
      <c r="H21" s="42">
        <v>10</v>
      </c>
      <c r="I21" s="32">
        <f t="shared" si="0"/>
        <v>28.03</v>
      </c>
      <c r="J21" s="6"/>
    </row>
    <row r="22" spans="1:10" ht="41.45" customHeight="1" x14ac:dyDescent="0.3">
      <c r="A22" s="43">
        <v>14</v>
      </c>
      <c r="B22" s="57" t="s">
        <v>18</v>
      </c>
      <c r="C22" s="57"/>
      <c r="D22" s="57"/>
      <c r="E22" s="35">
        <v>16</v>
      </c>
      <c r="F22" s="35">
        <v>5.5</v>
      </c>
      <c r="G22" s="35">
        <v>1.25</v>
      </c>
      <c r="H22" s="42">
        <v>6</v>
      </c>
      <c r="I22" s="32">
        <f t="shared" si="0"/>
        <v>28.75</v>
      </c>
      <c r="J22" s="6"/>
    </row>
    <row r="23" spans="1:10" ht="39.6" customHeight="1" x14ac:dyDescent="0.3">
      <c r="A23" s="44">
        <v>15</v>
      </c>
      <c r="B23" s="74" t="s">
        <v>19</v>
      </c>
      <c r="C23" s="74"/>
      <c r="D23" s="74"/>
      <c r="E23" s="45">
        <v>17.86</v>
      </c>
      <c r="F23" s="45">
        <v>2.5</v>
      </c>
      <c r="G23" s="45">
        <v>2</v>
      </c>
      <c r="H23" s="46">
        <v>6</v>
      </c>
      <c r="I23" s="37">
        <f t="shared" si="0"/>
        <v>28.36</v>
      </c>
      <c r="J23" s="6"/>
    </row>
    <row r="24" spans="1:10" ht="24" customHeight="1" x14ac:dyDescent="0.3">
      <c r="A24" s="18"/>
      <c r="B24" s="67" t="s">
        <v>32</v>
      </c>
      <c r="C24" s="67"/>
      <c r="D24" s="67"/>
      <c r="E24" s="47">
        <f t="shared" ref="E24:I24" si="1">SUM(E9:E23)</f>
        <v>312.55999999999995</v>
      </c>
      <c r="F24" s="47">
        <f t="shared" si="1"/>
        <v>89.949999999999989</v>
      </c>
      <c r="G24" s="47">
        <f t="shared" si="1"/>
        <v>35.739999999999995</v>
      </c>
      <c r="H24" s="47">
        <f t="shared" si="1"/>
        <v>183.35000000000002</v>
      </c>
      <c r="I24" s="19">
        <f t="shared" si="1"/>
        <v>621.6</v>
      </c>
      <c r="J24" s="54"/>
    </row>
    <row r="25" spans="1:10" ht="33" customHeight="1" x14ac:dyDescent="0.3">
      <c r="A25" s="62" t="s">
        <v>37</v>
      </c>
      <c r="B25" s="62"/>
      <c r="C25" s="62"/>
      <c r="D25" s="62"/>
      <c r="E25" s="62"/>
      <c r="F25" s="62"/>
      <c r="G25" s="62"/>
      <c r="H25" s="62"/>
      <c r="I25" s="62"/>
      <c r="J25" s="16"/>
    </row>
    <row r="26" spans="1:10" ht="22.9" customHeight="1" x14ac:dyDescent="0.25">
      <c r="A26" s="69" t="s">
        <v>50</v>
      </c>
      <c r="B26" s="69"/>
      <c r="C26" s="69"/>
      <c r="D26" s="69"/>
      <c r="E26" s="69"/>
      <c r="F26" s="69"/>
      <c r="G26" s="69"/>
      <c r="H26" s="69"/>
      <c r="I26" s="69"/>
      <c r="J26" s="17"/>
    </row>
    <row r="27" spans="1:10" ht="18.75" customHeight="1" x14ac:dyDescent="0.25">
      <c r="A27" s="59" t="s">
        <v>35</v>
      </c>
      <c r="B27" s="59" t="s">
        <v>0</v>
      </c>
      <c r="C27" s="59"/>
      <c r="D27" s="59"/>
      <c r="E27" s="56" t="s">
        <v>4</v>
      </c>
      <c r="F27" s="58" t="s">
        <v>28</v>
      </c>
      <c r="G27" s="58" t="s">
        <v>5</v>
      </c>
      <c r="H27" s="56" t="s">
        <v>6</v>
      </c>
      <c r="I27" s="70" t="s">
        <v>46</v>
      </c>
      <c r="J27" s="14"/>
    </row>
    <row r="28" spans="1:10" ht="15" customHeight="1" x14ac:dyDescent="0.25">
      <c r="A28" s="59"/>
      <c r="B28" s="59"/>
      <c r="C28" s="59"/>
      <c r="D28" s="59"/>
      <c r="E28" s="56"/>
      <c r="F28" s="58"/>
      <c r="G28" s="58"/>
      <c r="H28" s="56"/>
      <c r="I28" s="70"/>
      <c r="J28" s="14"/>
    </row>
    <row r="29" spans="1:10" ht="67.5" customHeight="1" x14ac:dyDescent="0.25">
      <c r="A29" s="59"/>
      <c r="B29" s="59"/>
      <c r="C29" s="59"/>
      <c r="D29" s="59"/>
      <c r="E29" s="56"/>
      <c r="F29" s="58"/>
      <c r="G29" s="58"/>
      <c r="H29" s="56"/>
      <c r="I29" s="70"/>
      <c r="J29" s="14"/>
    </row>
    <row r="30" spans="1:10" ht="52.9" customHeight="1" x14ac:dyDescent="0.3">
      <c r="A30" s="26">
        <v>1</v>
      </c>
      <c r="B30" s="68" t="s">
        <v>26</v>
      </c>
      <c r="C30" s="68"/>
      <c r="D30" s="68"/>
      <c r="E30" s="26">
        <v>11.11</v>
      </c>
      <c r="F30" s="27">
        <v>1</v>
      </c>
      <c r="G30" s="27">
        <v>2</v>
      </c>
      <c r="H30" s="28">
        <v>13.55</v>
      </c>
      <c r="I30" s="29">
        <f t="shared" ref="I30:I38" si="2">E30+F30+G30+H30</f>
        <v>27.66</v>
      </c>
      <c r="J30" s="6"/>
    </row>
    <row r="31" spans="1:10" ht="57" customHeight="1" x14ac:dyDescent="0.3">
      <c r="A31" s="25">
        <v>2</v>
      </c>
      <c r="B31" s="57" t="s">
        <v>27</v>
      </c>
      <c r="C31" s="57"/>
      <c r="D31" s="57"/>
      <c r="E31" s="25">
        <v>11.11</v>
      </c>
      <c r="F31" s="30">
        <v>1</v>
      </c>
      <c r="G31" s="30">
        <v>2</v>
      </c>
      <c r="H31" s="31">
        <v>14.55</v>
      </c>
      <c r="I31" s="32">
        <f t="shared" si="2"/>
        <v>28.66</v>
      </c>
      <c r="J31" s="6"/>
    </row>
    <row r="32" spans="1:10" ht="50.45" customHeight="1" x14ac:dyDescent="0.3">
      <c r="A32" s="25">
        <v>3</v>
      </c>
      <c r="B32" s="57" t="s">
        <v>21</v>
      </c>
      <c r="C32" s="57"/>
      <c r="D32" s="57"/>
      <c r="E32" s="30">
        <v>2.2999999999999998</v>
      </c>
      <c r="F32" s="30">
        <v>1</v>
      </c>
      <c r="G32" s="30">
        <v>0</v>
      </c>
      <c r="H32" s="31">
        <v>4.4000000000000004</v>
      </c>
      <c r="I32" s="32">
        <f t="shared" si="2"/>
        <v>7.7</v>
      </c>
      <c r="J32" s="6"/>
    </row>
    <row r="33" spans="1:10" ht="45.6" customHeight="1" x14ac:dyDescent="0.3">
      <c r="A33" s="25">
        <v>4</v>
      </c>
      <c r="B33" s="57" t="s">
        <v>22</v>
      </c>
      <c r="C33" s="57"/>
      <c r="D33" s="57"/>
      <c r="E33" s="33">
        <v>4.07</v>
      </c>
      <c r="F33" s="33">
        <v>1</v>
      </c>
      <c r="G33" s="33">
        <v>1</v>
      </c>
      <c r="H33" s="34">
        <v>8.4499999999999993</v>
      </c>
      <c r="I33" s="32">
        <f t="shared" si="2"/>
        <v>14.52</v>
      </c>
      <c r="J33" s="6"/>
    </row>
    <row r="34" spans="1:10" ht="46.15" customHeight="1" x14ac:dyDescent="0.3">
      <c r="A34" s="25">
        <v>5</v>
      </c>
      <c r="B34" s="57" t="s">
        <v>23</v>
      </c>
      <c r="C34" s="57"/>
      <c r="D34" s="57"/>
      <c r="E34" s="35">
        <v>2.2999999999999998</v>
      </c>
      <c r="F34" s="35">
        <v>1</v>
      </c>
      <c r="G34" s="35">
        <v>1</v>
      </c>
      <c r="H34" s="36">
        <f>4.9-0.5</f>
        <v>4.4000000000000004</v>
      </c>
      <c r="I34" s="32">
        <f t="shared" si="2"/>
        <v>8.6999999999999993</v>
      </c>
      <c r="J34" s="6"/>
    </row>
    <row r="35" spans="1:10" ht="42.6" customHeight="1" x14ac:dyDescent="0.3">
      <c r="A35" s="25">
        <v>6</v>
      </c>
      <c r="B35" s="57" t="s">
        <v>45</v>
      </c>
      <c r="C35" s="57"/>
      <c r="D35" s="57"/>
      <c r="E35" s="35">
        <v>2.2999999999999998</v>
      </c>
      <c r="F35" s="35">
        <v>1</v>
      </c>
      <c r="G35" s="35">
        <v>0.5</v>
      </c>
      <c r="H35" s="36">
        <v>3.4</v>
      </c>
      <c r="I35" s="32">
        <f t="shared" si="2"/>
        <v>7.1999999999999993</v>
      </c>
      <c r="J35" s="6"/>
    </row>
    <row r="36" spans="1:10" ht="40.15" customHeight="1" x14ac:dyDescent="0.3">
      <c r="A36" s="25">
        <v>7</v>
      </c>
      <c r="B36" s="57" t="s">
        <v>24</v>
      </c>
      <c r="C36" s="57"/>
      <c r="D36" s="57"/>
      <c r="E36" s="35">
        <v>4.5999999999999996</v>
      </c>
      <c r="F36" s="35">
        <v>1</v>
      </c>
      <c r="G36" s="35">
        <v>1</v>
      </c>
      <c r="H36" s="36">
        <v>7.05</v>
      </c>
      <c r="I36" s="32">
        <f t="shared" si="2"/>
        <v>13.649999999999999</v>
      </c>
      <c r="J36" s="6"/>
    </row>
    <row r="37" spans="1:10" ht="42.6" customHeight="1" x14ac:dyDescent="0.3">
      <c r="A37" s="25">
        <v>8</v>
      </c>
      <c r="B37" s="57" t="s">
        <v>44</v>
      </c>
      <c r="C37" s="57"/>
      <c r="D37" s="57"/>
      <c r="E37" s="35">
        <v>2.0499999999999998</v>
      </c>
      <c r="F37" s="35">
        <v>1</v>
      </c>
      <c r="G37" s="35">
        <v>0.5</v>
      </c>
      <c r="H37" s="36">
        <v>4.25</v>
      </c>
      <c r="I37" s="32">
        <f t="shared" si="2"/>
        <v>7.8</v>
      </c>
      <c r="J37" s="6"/>
    </row>
    <row r="38" spans="1:10" ht="43.15" customHeight="1" x14ac:dyDescent="0.3">
      <c r="A38" s="25">
        <v>9</v>
      </c>
      <c r="B38" s="57" t="s">
        <v>25</v>
      </c>
      <c r="C38" s="57"/>
      <c r="D38" s="57"/>
      <c r="E38" s="35">
        <v>2.2999999999999998</v>
      </c>
      <c r="F38" s="35">
        <v>1</v>
      </c>
      <c r="G38" s="35">
        <v>1</v>
      </c>
      <c r="H38" s="35">
        <v>5</v>
      </c>
      <c r="I38" s="32">
        <f t="shared" si="2"/>
        <v>9.3000000000000007</v>
      </c>
      <c r="J38" s="6"/>
    </row>
    <row r="39" spans="1:10" ht="18.75" x14ac:dyDescent="0.3">
      <c r="A39" s="22"/>
      <c r="B39" s="61" t="s">
        <v>32</v>
      </c>
      <c r="C39" s="61"/>
      <c r="D39" s="61"/>
      <c r="E39" s="52">
        <f>SUM(E30:E38)</f>
        <v>42.139999999999993</v>
      </c>
      <c r="F39" s="53">
        <f t="shared" ref="F39:I39" si="3">SUM(F30:F38)</f>
        <v>9</v>
      </c>
      <c r="G39" s="53">
        <f t="shared" si="3"/>
        <v>9</v>
      </c>
      <c r="H39" s="53">
        <f t="shared" si="3"/>
        <v>65.05</v>
      </c>
      <c r="I39" s="53">
        <f t="shared" si="3"/>
        <v>125.19</v>
      </c>
      <c r="J39" s="15"/>
    </row>
    <row r="40" spans="1:10" s="1" customFormat="1" ht="2.25" hidden="1" customHeight="1" x14ac:dyDescent="0.3">
      <c r="A40" s="21"/>
      <c r="B40" s="21"/>
      <c r="C40" s="21"/>
      <c r="D40" s="21"/>
      <c r="E40" s="21"/>
      <c r="F40" s="21"/>
      <c r="G40" s="21"/>
      <c r="H40" s="21"/>
      <c r="I40" s="72"/>
      <c r="J40" s="9"/>
    </row>
    <row r="41" spans="1:10" s="1" customFormat="1" ht="39" hidden="1" customHeight="1" x14ac:dyDescent="0.3">
      <c r="A41" s="21"/>
      <c r="B41" s="21"/>
      <c r="C41" s="21"/>
      <c r="D41" s="21"/>
      <c r="E41" s="21"/>
      <c r="F41" s="21"/>
      <c r="G41" s="21"/>
      <c r="H41" s="21"/>
      <c r="I41" s="72"/>
      <c r="J41" s="9"/>
    </row>
    <row r="42" spans="1:10" ht="18.75" hidden="1" x14ac:dyDescent="0.3">
      <c r="A42" s="20"/>
      <c r="B42" s="20"/>
      <c r="C42" s="20"/>
      <c r="D42" s="20"/>
      <c r="E42" s="20"/>
      <c r="F42" s="20"/>
      <c r="G42" s="20"/>
      <c r="H42" s="20"/>
      <c r="I42" s="21"/>
      <c r="J42" s="3"/>
    </row>
    <row r="43" spans="1:10" ht="18.75" hidden="1" x14ac:dyDescent="0.3">
      <c r="A43" s="20"/>
      <c r="B43" s="20"/>
      <c r="C43" s="20"/>
      <c r="D43" s="20"/>
      <c r="E43" s="20"/>
      <c r="F43" s="20"/>
      <c r="G43" s="20"/>
      <c r="H43" s="20"/>
      <c r="I43" s="21"/>
      <c r="J43" s="3"/>
    </row>
    <row r="44" spans="1:10" ht="4.5" hidden="1" customHeight="1" x14ac:dyDescent="0.3">
      <c r="A44" s="20"/>
      <c r="B44" s="20"/>
      <c r="C44" s="20"/>
      <c r="D44" s="20"/>
      <c r="E44" s="20"/>
      <c r="F44" s="20"/>
      <c r="G44" s="20"/>
      <c r="H44" s="20"/>
      <c r="I44" s="21"/>
      <c r="J44" s="3"/>
    </row>
    <row r="45" spans="1:10" ht="31.9" customHeight="1" x14ac:dyDescent="0.3">
      <c r="A45" s="62" t="s">
        <v>38</v>
      </c>
      <c r="B45" s="62"/>
      <c r="C45" s="62"/>
      <c r="D45" s="62"/>
      <c r="E45" s="62"/>
      <c r="F45" s="62"/>
      <c r="G45" s="62"/>
      <c r="H45" s="62"/>
      <c r="I45" s="62"/>
      <c r="J45" s="8"/>
    </row>
    <row r="46" spans="1:10" ht="31.9" customHeight="1" x14ac:dyDescent="0.25">
      <c r="A46" s="60" t="s">
        <v>29</v>
      </c>
      <c r="B46" s="60"/>
      <c r="C46" s="60"/>
      <c r="D46" s="60"/>
      <c r="E46" s="60"/>
      <c r="F46" s="60"/>
      <c r="G46" s="60"/>
      <c r="H46" s="60"/>
      <c r="I46" s="60"/>
      <c r="J46" s="3"/>
    </row>
    <row r="47" spans="1:10" ht="15" customHeight="1" x14ac:dyDescent="0.3">
      <c r="A47" s="59" t="s">
        <v>35</v>
      </c>
      <c r="B47" s="59" t="s">
        <v>3</v>
      </c>
      <c r="C47" s="59"/>
      <c r="D47" s="59"/>
      <c r="E47" s="59" t="s">
        <v>2</v>
      </c>
      <c r="F47" s="59"/>
      <c r="G47" s="58" t="s">
        <v>46</v>
      </c>
      <c r="H47" s="4"/>
      <c r="I47" s="72"/>
      <c r="J47" s="9"/>
    </row>
    <row r="48" spans="1:10" ht="31.15" customHeight="1" x14ac:dyDescent="0.3">
      <c r="A48" s="59"/>
      <c r="B48" s="59"/>
      <c r="C48" s="59"/>
      <c r="D48" s="59"/>
      <c r="E48" s="59"/>
      <c r="F48" s="59"/>
      <c r="G48" s="58"/>
      <c r="H48" s="4"/>
      <c r="I48" s="72"/>
      <c r="J48" s="9"/>
    </row>
    <row r="49" spans="1:10" ht="101.45" customHeight="1" x14ac:dyDescent="0.3">
      <c r="A49" s="59"/>
      <c r="B49" s="59"/>
      <c r="C49" s="59"/>
      <c r="D49" s="59"/>
      <c r="E49" s="48" t="s">
        <v>28</v>
      </c>
      <c r="F49" s="49" t="s">
        <v>1</v>
      </c>
      <c r="G49" s="58"/>
      <c r="H49" s="4"/>
      <c r="I49" s="72"/>
      <c r="J49" s="9"/>
    </row>
    <row r="50" spans="1:10" ht="52.9" customHeight="1" x14ac:dyDescent="0.3">
      <c r="A50" s="23">
        <v>1</v>
      </c>
      <c r="B50" s="57" t="s">
        <v>42</v>
      </c>
      <c r="C50" s="57"/>
      <c r="D50" s="57"/>
      <c r="E50" s="24">
        <v>6</v>
      </c>
      <c r="F50" s="23">
        <v>0.5</v>
      </c>
      <c r="G50" s="50">
        <f>E50+F50</f>
        <v>6.5</v>
      </c>
      <c r="H50" s="5"/>
      <c r="I50" s="6"/>
      <c r="J50" s="6"/>
    </row>
    <row r="51" spans="1:10" ht="18.75" x14ac:dyDescent="0.3">
      <c r="A51" s="20"/>
      <c r="B51" s="20"/>
      <c r="C51" s="20"/>
      <c r="D51" s="20"/>
      <c r="E51" s="20"/>
      <c r="F51" s="20"/>
      <c r="G51" s="20"/>
      <c r="H51" s="20"/>
      <c r="I51" s="21"/>
      <c r="J51" s="3"/>
    </row>
    <row r="52" spans="1:10" ht="43.15" customHeight="1" x14ac:dyDescent="0.3">
      <c r="A52" s="62" t="s">
        <v>39</v>
      </c>
      <c r="B52" s="62"/>
      <c r="C52" s="62"/>
      <c r="D52" s="62"/>
      <c r="E52" s="62"/>
      <c r="F52" s="62"/>
      <c r="G52" s="62"/>
      <c r="H52" s="62"/>
      <c r="I52" s="62"/>
      <c r="J52" s="3"/>
    </row>
    <row r="53" spans="1:10" s="2" customFormat="1" ht="26.25" customHeight="1" x14ac:dyDescent="0.3">
      <c r="A53" s="60" t="s">
        <v>33</v>
      </c>
      <c r="B53" s="60"/>
      <c r="C53" s="60"/>
      <c r="D53" s="60"/>
      <c r="E53" s="60"/>
      <c r="F53" s="60"/>
      <c r="G53" s="60"/>
      <c r="H53" s="60"/>
      <c r="I53" s="60"/>
      <c r="J53" s="10"/>
    </row>
    <row r="54" spans="1:10" ht="18.75" x14ac:dyDescent="0.3">
      <c r="A54" s="59" t="s">
        <v>35</v>
      </c>
      <c r="B54" s="59" t="s">
        <v>3</v>
      </c>
      <c r="C54" s="59"/>
      <c r="D54" s="59"/>
      <c r="E54" s="59" t="s">
        <v>2</v>
      </c>
      <c r="F54" s="59"/>
      <c r="G54" s="58" t="s">
        <v>46</v>
      </c>
      <c r="H54" s="4"/>
      <c r="I54" s="21"/>
      <c r="J54" s="3"/>
    </row>
    <row r="55" spans="1:10" ht="30.75" customHeight="1" x14ac:dyDescent="0.3">
      <c r="A55" s="59"/>
      <c r="B55" s="59"/>
      <c r="C55" s="59"/>
      <c r="D55" s="59"/>
      <c r="E55" s="59"/>
      <c r="F55" s="59"/>
      <c r="G55" s="58"/>
      <c r="H55" s="4"/>
      <c r="I55" s="21"/>
      <c r="J55" s="3"/>
    </row>
    <row r="56" spans="1:10" ht="99" customHeight="1" x14ac:dyDescent="0.3">
      <c r="A56" s="59"/>
      <c r="B56" s="59"/>
      <c r="C56" s="59"/>
      <c r="D56" s="59"/>
      <c r="E56" s="48" t="s">
        <v>28</v>
      </c>
      <c r="F56" s="49" t="s">
        <v>1</v>
      </c>
      <c r="G56" s="58"/>
      <c r="H56" s="4"/>
      <c r="I56" s="21"/>
      <c r="J56" s="3"/>
    </row>
    <row r="57" spans="1:10" ht="55.9" customHeight="1" x14ac:dyDescent="0.3">
      <c r="A57" s="23">
        <v>1</v>
      </c>
      <c r="B57" s="57" t="s">
        <v>48</v>
      </c>
      <c r="C57" s="57"/>
      <c r="D57" s="57"/>
      <c r="E57" s="24">
        <v>6</v>
      </c>
      <c r="F57" s="24">
        <v>0</v>
      </c>
      <c r="G57" s="51">
        <f>E57+F57</f>
        <v>6</v>
      </c>
      <c r="H57" s="5"/>
      <c r="I57" s="21"/>
      <c r="J57" s="3"/>
    </row>
    <row r="58" spans="1:10" s="2" customFormat="1" ht="46.5" customHeight="1" x14ac:dyDescent="0.3">
      <c r="A58" s="62" t="s">
        <v>40</v>
      </c>
      <c r="B58" s="62"/>
      <c r="C58" s="62"/>
      <c r="D58" s="62"/>
      <c r="E58" s="62"/>
      <c r="F58" s="62"/>
      <c r="G58" s="62"/>
      <c r="H58" s="62"/>
      <c r="I58" s="62"/>
      <c r="J58" s="7"/>
    </row>
    <row r="59" spans="1:10" s="2" customFormat="1" ht="38.25" customHeight="1" x14ac:dyDescent="0.25">
      <c r="A59" s="63" t="s">
        <v>30</v>
      </c>
      <c r="B59" s="63"/>
      <c r="C59" s="63"/>
      <c r="D59" s="63"/>
      <c r="E59" s="63"/>
      <c r="F59" s="63"/>
      <c r="G59" s="63"/>
      <c r="H59" s="63"/>
      <c r="I59" s="63"/>
      <c r="J59" s="7"/>
    </row>
    <row r="60" spans="1:10" ht="24.75" customHeight="1" x14ac:dyDescent="0.3">
      <c r="A60" s="59" t="s">
        <v>35</v>
      </c>
      <c r="B60" s="59" t="s">
        <v>3</v>
      </c>
      <c r="C60" s="59"/>
      <c r="D60" s="59"/>
      <c r="E60" s="59" t="s">
        <v>2</v>
      </c>
      <c r="F60" s="59"/>
      <c r="G60" s="58" t="s">
        <v>47</v>
      </c>
      <c r="H60" s="4"/>
      <c r="I60" s="21"/>
      <c r="J60" s="3"/>
    </row>
    <row r="61" spans="1:10" ht="21" customHeight="1" x14ac:dyDescent="0.3">
      <c r="A61" s="59"/>
      <c r="B61" s="59"/>
      <c r="C61" s="59"/>
      <c r="D61" s="59"/>
      <c r="E61" s="59"/>
      <c r="F61" s="59"/>
      <c r="G61" s="58"/>
      <c r="H61" s="4"/>
      <c r="I61" s="21"/>
      <c r="J61" s="3"/>
    </row>
    <row r="62" spans="1:10" ht="111.75" customHeight="1" x14ac:dyDescent="0.3">
      <c r="A62" s="59"/>
      <c r="B62" s="59"/>
      <c r="C62" s="59"/>
      <c r="D62" s="59"/>
      <c r="E62" s="48" t="s">
        <v>28</v>
      </c>
      <c r="F62" s="49" t="s">
        <v>1</v>
      </c>
      <c r="G62" s="58"/>
      <c r="H62" s="4"/>
      <c r="I62" s="21"/>
      <c r="J62" s="3"/>
    </row>
    <row r="63" spans="1:10" ht="42" customHeight="1" x14ac:dyDescent="0.3">
      <c r="A63" s="23">
        <v>1</v>
      </c>
      <c r="B63" s="57" t="s">
        <v>43</v>
      </c>
      <c r="C63" s="57"/>
      <c r="D63" s="57"/>
      <c r="E63" s="24">
        <v>6</v>
      </c>
      <c r="F63" s="23">
        <v>0.5</v>
      </c>
      <c r="G63" s="50">
        <f>E63+F63</f>
        <v>6.5</v>
      </c>
      <c r="H63" s="5"/>
      <c r="I63" s="21"/>
      <c r="J63" s="3"/>
    </row>
    <row r="65" spans="1:9" ht="18.75" x14ac:dyDescent="0.3">
      <c r="A65" s="55" t="s">
        <v>52</v>
      </c>
      <c r="B65" s="55"/>
      <c r="C65" s="55"/>
      <c r="D65" s="55"/>
      <c r="E65" s="55"/>
      <c r="F65" s="55"/>
      <c r="G65" s="55"/>
      <c r="H65" s="55"/>
      <c r="I65" s="55"/>
    </row>
  </sheetData>
  <mergeCells count="71">
    <mergeCell ref="A3:I3"/>
    <mergeCell ref="B19:D19"/>
    <mergeCell ref="B20:D20"/>
    <mergeCell ref="B21:D21"/>
    <mergeCell ref="B6:D8"/>
    <mergeCell ref="B13:D13"/>
    <mergeCell ref="B14:D14"/>
    <mergeCell ref="B15:D15"/>
    <mergeCell ref="B16:D16"/>
    <mergeCell ref="B17:D17"/>
    <mergeCell ref="A6:A8"/>
    <mergeCell ref="G6:G8"/>
    <mergeCell ref="A2:I2"/>
    <mergeCell ref="A4:I4"/>
    <mergeCell ref="B22:D22"/>
    <mergeCell ref="I47:I49"/>
    <mergeCell ref="E47:F48"/>
    <mergeCell ref="G47:G49"/>
    <mergeCell ref="I40:I41"/>
    <mergeCell ref="B33:D33"/>
    <mergeCell ref="B34:D34"/>
    <mergeCell ref="A5:I5"/>
    <mergeCell ref="B23:D23"/>
    <mergeCell ref="B9:D9"/>
    <mergeCell ref="B10:D10"/>
    <mergeCell ref="B11:D11"/>
    <mergeCell ref="B12:D12"/>
    <mergeCell ref="B18:D18"/>
    <mergeCell ref="H6:H8"/>
    <mergeCell ref="F6:F8"/>
    <mergeCell ref="E6:E8"/>
    <mergeCell ref="B24:D24"/>
    <mergeCell ref="B30:D30"/>
    <mergeCell ref="A25:I25"/>
    <mergeCell ref="G27:G29"/>
    <mergeCell ref="E27:E29"/>
    <mergeCell ref="F27:F29"/>
    <mergeCell ref="A26:I26"/>
    <mergeCell ref="A27:A29"/>
    <mergeCell ref="I27:I29"/>
    <mergeCell ref="H27:H29"/>
    <mergeCell ref="B31:D31"/>
    <mergeCell ref="B63:D63"/>
    <mergeCell ref="A54:A56"/>
    <mergeCell ref="B54:D56"/>
    <mergeCell ref="E54:F55"/>
    <mergeCell ref="A53:I53"/>
    <mergeCell ref="A60:A62"/>
    <mergeCell ref="B60:D62"/>
    <mergeCell ref="E60:F61"/>
    <mergeCell ref="G60:G62"/>
    <mergeCell ref="A58:I58"/>
    <mergeCell ref="A59:I59"/>
    <mergeCell ref="A45:I45"/>
    <mergeCell ref="A52:I52"/>
    <mergeCell ref="F1:I1"/>
    <mergeCell ref="A65:I65"/>
    <mergeCell ref="I6:I8"/>
    <mergeCell ref="B50:D50"/>
    <mergeCell ref="G54:G56"/>
    <mergeCell ref="B57:D57"/>
    <mergeCell ref="B47:D49"/>
    <mergeCell ref="A46:I46"/>
    <mergeCell ref="A47:A49"/>
    <mergeCell ref="B37:D37"/>
    <mergeCell ref="B38:D38"/>
    <mergeCell ref="B39:D39"/>
    <mergeCell ref="B27:D29"/>
    <mergeCell ref="B32:D32"/>
    <mergeCell ref="B36:D36"/>
    <mergeCell ref="B35:D35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rowBreaks count="2" manualBreakCount="2">
    <brk id="24" max="8" man="1"/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штат</vt:lpstr>
      <vt:lpstr>штат!Область_печати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PK1</cp:lastModifiedBy>
  <cp:lastPrinted>2024-12-18T12:21:06Z</cp:lastPrinted>
  <dcterms:created xsi:type="dcterms:W3CDTF">2020-12-16T07:48:24Z</dcterms:created>
  <dcterms:modified xsi:type="dcterms:W3CDTF">2024-12-18T12:21:46Z</dcterms:modified>
</cp:coreProperties>
</file>