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З!$A$17:$C$92</definedName>
    <definedName name="_xlnm._FilterDatabase" localSheetId="1" hidden="1">НА!$A$4:$F$4</definedName>
    <definedName name="_xlnm.Print_Titles" localSheetId="1">НА!$5:$7</definedName>
    <definedName name="_xlnm.Print_Area" localSheetId="0">З!$A$1:$C$93</definedName>
    <definedName name="_xlnm.Print_Area" localSheetId="1">НА!$A$1:$F$64</definedName>
  </definedNames>
  <calcPr calcId="144525"/>
</workbook>
</file>

<file path=xl/calcChain.xml><?xml version="1.0" encoding="utf-8"?>
<calcChain xmlns="http://schemas.openxmlformats.org/spreadsheetml/2006/main">
  <c r="D51" i="14" l="1"/>
  <c r="D31" i="14"/>
  <c r="C32" i="13" l="1"/>
  <c r="C28" i="13" l="1"/>
  <c r="C26" i="13"/>
  <c r="C45" i="13" l="1"/>
  <c r="C42" i="13" s="1"/>
  <c r="C80" i="13" l="1"/>
  <c r="C77" i="13"/>
  <c r="D36" i="14" l="1"/>
  <c r="D29" i="14" s="1"/>
  <c r="C20" i="13" l="1"/>
  <c r="C89" i="13" l="1"/>
  <c r="C37" i="13"/>
  <c r="C76" i="13"/>
  <c r="C41" i="13" l="1"/>
  <c r="C38" i="13"/>
  <c r="C85" i="13"/>
  <c r="C86" i="13" l="1"/>
  <c r="D40" i="14" l="1"/>
  <c r="D49" i="14"/>
  <c r="D46" i="14" s="1"/>
  <c r="D45" i="14"/>
  <c r="D38" i="14" l="1"/>
  <c r="C67" i="13"/>
  <c r="E49" i="14" l="1"/>
  <c r="D25" i="14" l="1"/>
  <c r="C50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50" i="14" l="1"/>
  <c r="E50" i="14" l="1"/>
  <c r="E53" i="14" s="1"/>
  <c r="D56" i="14"/>
  <c r="D10" i="14"/>
  <c r="D9" i="14" s="1"/>
  <c r="D13" i="14"/>
  <c r="D19" i="14"/>
  <c r="C70" i="13" l="1"/>
  <c r="C82" i="13"/>
  <c r="C92" i="13" s="1"/>
  <c r="C72" i="13" l="1"/>
  <c r="C52" i="13" l="1"/>
  <c r="D43" i="14" l="1"/>
  <c r="C73" i="13" l="1"/>
  <c r="C34" i="13" l="1"/>
  <c r="D23" i="14" l="1"/>
  <c r="D20" i="14" s="1"/>
  <c r="C24" i="13" l="1"/>
  <c r="C55" i="13" l="1"/>
  <c r="C46" i="13" s="1"/>
  <c r="C30" i="13" l="1"/>
  <c r="C33" i="13"/>
  <c r="C22" i="13"/>
  <c r="C62" i="13" l="1"/>
  <c r="C56" i="13" s="1"/>
  <c r="C18" i="13" l="1"/>
  <c r="C91" i="13" s="1"/>
  <c r="D14" i="14"/>
  <c r="D55" i="14" s="1"/>
  <c r="D54" i="14" s="1"/>
  <c r="E25" i="14"/>
  <c r="C90" i="13" l="1"/>
</calcChain>
</file>

<file path=xl/sharedStrings.xml><?xml version="1.0" encoding="utf-8"?>
<sst xmlns="http://schemas.openxmlformats.org/spreadsheetml/2006/main" count="183" uniqueCount="95">
  <si>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</si>
  <si>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</si>
  <si>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</si>
  <si>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</si>
  <si>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</si>
  <si>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</si>
  <si>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</si>
  <si>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</si>
  <si>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</si>
  <si>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</si>
  <si>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</si>
  <si>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</si>
  <si>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</si>
  <si>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</si>
  <si>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</si>
  <si>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</si>
  <si>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</si>
  <si>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</si>
  <si>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</si>
  <si>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</si>
  <si>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</si>
  <si>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</si>
  <si>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</si>
  <si>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</si>
  <si>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</si>
  <si>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</si>
  <si>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</si>
  <si>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</si>
  <si>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</si>
  <si>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</si>
  <si>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</si>
  <si>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</si>
  <si>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</si>
  <si>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</si>
  <si>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</si>
  <si>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</si>
  <si>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</si>
  <si>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</si>
  <si>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</si>
  <si>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</si>
  <si>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</si>
  <si>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</si>
  <si>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</si>
  <si>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</si>
  <si>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</si>
  <si>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</si>
  <si>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</si>
  <si>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</si>
  <si>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</si>
  <si>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</si>
  <si>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</si>
  <si>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</si>
  <si>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</si>
  <si>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</si>
  <si>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</si>
  <si>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</si>
  <si>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</si>
  <si>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</si>
  <si>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</si>
  <si>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</si>
  <si>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</si>
  <si>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</si>
  <si>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</si>
  <si>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</si>
  <si>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</si>
  <si>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</si>
  <si>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</si>
  <si>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</si>
  <si>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</si>
  <si>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</si>
  <si>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</si>
  <si>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</si>
  <si>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</si>
  <si>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</si>
  <si>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</si>
  <si>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</si>
  <si>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</si>
  <si>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придбання мобільних автоматизованих робочих місць адміністратора Центру надання адміністративних послуг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</si>
  <si>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</si>
  <si>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</si>
  <si>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</si>
  <si>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</si>
  <si>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</si>
  <si>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Міжбюджетні трансферти на 2025 рік</t>
  </si>
  <si>
    <t xml:space="preserve">"Про внесення змін до рішення </t>
  </si>
  <si>
    <t>сесії селищної ради</t>
  </si>
  <si>
    <t>від 18 грудня 2024 № 4403-46/VIIІ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</si>
  <si>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</si>
  <si>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</si>
  <si>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</si>
  <si>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Секретар селищної ради</t>
  </si>
  <si>
    <t>до рішення селищної ради</t>
  </si>
  <si>
    <t>"Про бюджет Магдалинівської селищної територіальної громади на 2025 рік"</t>
  </si>
  <si>
    <t>(з урахуванням внесених змін)</t>
  </si>
  <si>
    <t>від   25.02.2025  № 4506-48/VIII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</si>
</sst>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14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49" fontId="16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6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0" xfId="0" applyFont="1"/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40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horizontal="right" vertical="center" wrapText="1"/>
    </xf>
    <xf numFmtId="3" fontId="21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Fill="1" applyBorder="1" applyAlignment="1">
      <alignment horizontal="right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0"/>
  <sheetViews>
    <sheetView showZeros="0" tabSelected="1" view="pageBreakPreview" zoomScale="70" zoomScaleNormal="50" zoomScaleSheetLayoutView="70" workbookViewId="0">
      <selection activeCell="C4" sqref="C4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18.75" x14ac:dyDescent="0.3">
      <c r="A1" s="4"/>
      <c r="B1" s="4"/>
      <c r="C1" s="97"/>
      <c r="D1"/>
      <c r="E1"/>
    </row>
    <row r="2" spans="1:5" ht="18.75" x14ac:dyDescent="0.3">
      <c r="A2" s="4"/>
      <c r="B2" s="4"/>
      <c r="C2" s="97" t="s">
        <v>27</v>
      </c>
      <c r="D2"/>
      <c r="E2"/>
    </row>
    <row r="3" spans="1:5" ht="18.75" x14ac:dyDescent="0.3">
      <c r="A3" s="4"/>
      <c r="B3" s="4"/>
      <c r="C3" s="49" t="s">
        <v>91</v>
      </c>
      <c r="D3" s="49"/>
      <c r="E3" s="49"/>
    </row>
    <row r="4" spans="1:5" ht="18.75" x14ac:dyDescent="0.3">
      <c r="A4" s="4"/>
      <c r="B4" s="4"/>
      <c r="C4" s="49" t="s">
        <v>94</v>
      </c>
      <c r="D4" s="49"/>
      <c r="E4" s="49"/>
    </row>
    <row r="5" spans="1:5" ht="18.75" x14ac:dyDescent="0.3">
      <c r="A5" s="4"/>
      <c r="B5" s="4"/>
      <c r="C5" s="87" t="s">
        <v>84</v>
      </c>
      <c r="D5" s="49"/>
      <c r="E5" s="49"/>
    </row>
    <row r="6" spans="1:5" ht="18.75" x14ac:dyDescent="0.3">
      <c r="A6" s="4"/>
      <c r="B6" s="4"/>
      <c r="C6" s="87" t="s">
        <v>85</v>
      </c>
      <c r="D6" s="49"/>
      <c r="E6" s="49"/>
    </row>
    <row r="7" spans="1:5" ht="18.75" x14ac:dyDescent="0.3">
      <c r="A7" s="4"/>
      <c r="B7" s="4"/>
      <c r="C7" s="87" t="s">
        <v>86</v>
      </c>
      <c r="D7" s="49"/>
      <c r="E7" s="49"/>
    </row>
    <row r="8" spans="1:5" ht="63" customHeight="1" x14ac:dyDescent="0.3">
      <c r="A8" s="4"/>
      <c r="B8" s="4"/>
      <c r="C8" s="98" t="s">
        <v>92</v>
      </c>
      <c r="D8" s="49"/>
      <c r="E8" s="49"/>
    </row>
    <row r="9" spans="1:5" ht="18.75" x14ac:dyDescent="0.3">
      <c r="A9" s="4"/>
      <c r="B9" s="4"/>
      <c r="C9" s="87" t="s">
        <v>93</v>
      </c>
      <c r="D9" s="49"/>
      <c r="E9" s="49"/>
    </row>
    <row r="10" spans="1:5" ht="18.75" x14ac:dyDescent="0.3">
      <c r="A10" s="4"/>
      <c r="B10" s="4"/>
      <c r="C10" s="49"/>
      <c r="D10" s="49"/>
      <c r="E10" s="49"/>
    </row>
    <row r="11" spans="1:5" ht="34.5" customHeight="1" x14ac:dyDescent="0.2">
      <c r="A11" s="102" t="s">
        <v>83</v>
      </c>
      <c r="B11" s="102"/>
      <c r="C11" s="102"/>
    </row>
    <row r="12" spans="1:5" ht="18" customHeight="1" x14ac:dyDescent="0.3">
      <c r="A12" s="43"/>
      <c r="B12" s="42" t="s">
        <v>40</v>
      </c>
      <c r="C12" s="43"/>
    </row>
    <row r="13" spans="1:5" ht="18" customHeight="1" x14ac:dyDescent="0.3">
      <c r="B13" s="41" t="s">
        <v>34</v>
      </c>
      <c r="C13" s="44"/>
    </row>
    <row r="14" spans="1:5" ht="44.25" customHeight="1" x14ac:dyDescent="0.2">
      <c r="A14" s="102" t="s">
        <v>15</v>
      </c>
      <c r="B14" s="102"/>
      <c r="C14" s="102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103" t="s">
        <v>16</v>
      </c>
      <c r="B17" s="104"/>
      <c r="C17" s="105"/>
    </row>
    <row r="18" spans="1:3" s="48" customFormat="1" ht="24.75" hidden="1" customHeight="1" x14ac:dyDescent="0.85">
      <c r="A18" s="26">
        <v>41020100</v>
      </c>
      <c r="B18" s="26" t="s">
        <v>21</v>
      </c>
      <c r="C18" s="30">
        <f>C19</f>
        <v>0</v>
      </c>
    </row>
    <row r="19" spans="1:3" s="48" customFormat="1" ht="24.75" hidden="1" customHeight="1" x14ac:dyDescent="0.85">
      <c r="A19" s="31">
        <v>9900000000</v>
      </c>
      <c r="B19" s="31" t="s">
        <v>0</v>
      </c>
      <c r="C19" s="51"/>
    </row>
    <row r="20" spans="1:3" s="48" customFormat="1" ht="47.25" hidden="1" customHeight="1" x14ac:dyDescent="0.85">
      <c r="A20" s="26">
        <v>41033300</v>
      </c>
      <c r="B20" s="26" t="s">
        <v>78</v>
      </c>
      <c r="C20" s="30">
        <f>C21</f>
        <v>0</v>
      </c>
    </row>
    <row r="21" spans="1:3" s="48" customFormat="1" ht="24.75" hidden="1" customHeight="1" x14ac:dyDescent="0.85">
      <c r="A21" s="31">
        <v>9900000000</v>
      </c>
      <c r="B21" s="31" t="s">
        <v>0</v>
      </c>
      <c r="C21" s="51"/>
    </row>
    <row r="22" spans="1:3" s="48" customFormat="1" ht="24.75" customHeight="1" x14ac:dyDescent="0.85">
      <c r="A22" s="26">
        <v>41033900</v>
      </c>
      <c r="B22" s="26" t="s">
        <v>35</v>
      </c>
      <c r="C22" s="30">
        <f>C23</f>
        <v>52718300</v>
      </c>
    </row>
    <row r="23" spans="1:3" s="48" customFormat="1" ht="29.25" customHeight="1" x14ac:dyDescent="0.85">
      <c r="A23" s="31">
        <v>9900000000</v>
      </c>
      <c r="B23" s="31" t="s">
        <v>0</v>
      </c>
      <c r="C23" s="51">
        <v>52718300</v>
      </c>
    </row>
    <row r="24" spans="1:3" s="48" customFormat="1" ht="47.25" customHeight="1" x14ac:dyDescent="0.85">
      <c r="A24" s="26">
        <v>41035400</v>
      </c>
      <c r="B24" s="26" t="s">
        <v>87</v>
      </c>
      <c r="C24" s="30">
        <f>C25</f>
        <v>120500</v>
      </c>
    </row>
    <row r="25" spans="1:3" s="48" customFormat="1" ht="34.5" customHeight="1" x14ac:dyDescent="0.85">
      <c r="A25" s="31">
        <v>9900000000</v>
      </c>
      <c r="B25" s="31" t="s">
        <v>0</v>
      </c>
      <c r="C25" s="51">
        <v>120500</v>
      </c>
    </row>
    <row r="26" spans="1:3" s="48" customFormat="1" ht="64.5" customHeight="1" x14ac:dyDescent="0.85">
      <c r="A26" s="26">
        <v>41036000</v>
      </c>
      <c r="B26" s="26" t="s">
        <v>88</v>
      </c>
      <c r="C26" s="30">
        <f>C27</f>
        <v>1437100</v>
      </c>
    </row>
    <row r="27" spans="1:3" s="48" customFormat="1" ht="34.5" customHeight="1" x14ac:dyDescent="0.85">
      <c r="A27" s="31">
        <v>9900000000</v>
      </c>
      <c r="B27" s="31" t="s">
        <v>0</v>
      </c>
      <c r="C27" s="51">
        <v>1437100</v>
      </c>
    </row>
    <row r="28" spans="1:3" s="48" customFormat="1" ht="50.25" customHeight="1" x14ac:dyDescent="0.85">
      <c r="A28" s="26">
        <v>41036300</v>
      </c>
      <c r="B28" s="26" t="s">
        <v>89</v>
      </c>
      <c r="C28" s="30">
        <f>C29</f>
        <v>3012300</v>
      </c>
    </row>
    <row r="29" spans="1:3" s="48" customFormat="1" ht="34.5" customHeight="1" x14ac:dyDescent="0.85">
      <c r="A29" s="31">
        <v>9900000000</v>
      </c>
      <c r="B29" s="31" t="s">
        <v>0</v>
      </c>
      <c r="C29" s="51">
        <v>3012300</v>
      </c>
    </row>
    <row r="30" spans="1:3" s="48" customFormat="1" ht="66.75" x14ac:dyDescent="0.85">
      <c r="A30" s="26">
        <v>41051000</v>
      </c>
      <c r="B30" s="26" t="s">
        <v>37</v>
      </c>
      <c r="C30" s="30">
        <f>C32</f>
        <v>706784</v>
      </c>
    </row>
    <row r="31" spans="1:3" s="48" customFormat="1" ht="24.75" customHeight="1" x14ac:dyDescent="0.85">
      <c r="A31" s="26"/>
      <c r="B31" s="32" t="s">
        <v>10</v>
      </c>
      <c r="C31" s="54"/>
    </row>
    <row r="32" spans="1:3" s="48" customFormat="1" ht="24" customHeight="1" x14ac:dyDescent="0.85">
      <c r="A32" s="26"/>
      <c r="B32" s="32" t="s">
        <v>38</v>
      </c>
      <c r="C32" s="28">
        <f>272098+434686</f>
        <v>706784</v>
      </c>
    </row>
    <row r="33" spans="1:3" s="48" customFormat="1" ht="31.5" customHeight="1" x14ac:dyDescent="0.85">
      <c r="A33" s="53" t="s">
        <v>41</v>
      </c>
      <c r="B33" s="31" t="s">
        <v>29</v>
      </c>
      <c r="C33" s="51">
        <f>C32</f>
        <v>706784</v>
      </c>
    </row>
    <row r="34" spans="1:3" s="48" customFormat="1" ht="59.25" hidden="1" customHeight="1" x14ac:dyDescent="0.85">
      <c r="A34" s="26">
        <v>41051200</v>
      </c>
      <c r="B34" s="26" t="s">
        <v>72</v>
      </c>
      <c r="C34" s="30">
        <f>C37</f>
        <v>0</v>
      </c>
    </row>
    <row r="35" spans="1:3" s="48" customFormat="1" ht="28.5" hidden="1" customHeight="1" x14ac:dyDescent="0.85">
      <c r="A35" s="26"/>
      <c r="B35" s="32" t="s">
        <v>10</v>
      </c>
      <c r="C35" s="30"/>
    </row>
    <row r="36" spans="1:3" s="48" customFormat="1" ht="28.5" hidden="1" customHeight="1" x14ac:dyDescent="0.85">
      <c r="A36" s="26"/>
      <c r="B36" s="32" t="s">
        <v>70</v>
      </c>
      <c r="C36" s="28"/>
    </row>
    <row r="37" spans="1:3" s="48" customFormat="1" ht="28.5" hidden="1" customHeight="1" x14ac:dyDescent="0.85">
      <c r="A37" s="53" t="s">
        <v>41</v>
      </c>
      <c r="B37" s="31" t="s">
        <v>29</v>
      </c>
      <c r="C37" s="51">
        <f>C36</f>
        <v>0</v>
      </c>
    </row>
    <row r="38" spans="1:3" s="48" customFormat="1" ht="57.75" hidden="1" customHeight="1" x14ac:dyDescent="0.85">
      <c r="A38" s="26">
        <v>41051400</v>
      </c>
      <c r="B38" s="26" t="s">
        <v>75</v>
      </c>
      <c r="C38" s="30">
        <f>C41</f>
        <v>0</v>
      </c>
    </row>
    <row r="39" spans="1:3" s="48" customFormat="1" ht="28.5" hidden="1" customHeight="1" x14ac:dyDescent="0.85">
      <c r="A39" s="26"/>
      <c r="B39" s="32" t="s">
        <v>10</v>
      </c>
      <c r="C39" s="30"/>
    </row>
    <row r="40" spans="1:3" s="48" customFormat="1" ht="89.25" hidden="1" customHeight="1" x14ac:dyDescent="0.85">
      <c r="A40" s="26"/>
      <c r="B40" s="32" t="s">
        <v>76</v>
      </c>
      <c r="C40" s="28"/>
    </row>
    <row r="41" spans="1:3" s="48" customFormat="1" ht="28.5" hidden="1" customHeight="1" x14ac:dyDescent="0.85">
      <c r="A41" s="53" t="s">
        <v>41</v>
      </c>
      <c r="B41" s="31" t="s">
        <v>29</v>
      </c>
      <c r="C41" s="51">
        <f>C40</f>
        <v>0</v>
      </c>
    </row>
    <row r="42" spans="1:3" s="48" customFormat="1" ht="72" hidden="1" customHeight="1" x14ac:dyDescent="0.85">
      <c r="A42" s="26">
        <v>41051700</v>
      </c>
      <c r="B42" s="26" t="s">
        <v>82</v>
      </c>
      <c r="C42" s="30">
        <f>C45</f>
        <v>0</v>
      </c>
    </row>
    <row r="43" spans="1:3" s="48" customFormat="1" ht="28.5" hidden="1" customHeight="1" x14ac:dyDescent="0.85">
      <c r="A43" s="26"/>
      <c r="B43" s="32" t="s">
        <v>10</v>
      </c>
      <c r="C43" s="30"/>
    </row>
    <row r="44" spans="1:3" s="48" customFormat="1" ht="28.5" hidden="1" customHeight="1" x14ac:dyDescent="0.85">
      <c r="A44" s="26"/>
      <c r="B44" s="32" t="s">
        <v>70</v>
      </c>
      <c r="C44" s="28"/>
    </row>
    <row r="45" spans="1:3" s="48" customFormat="1" ht="28.5" hidden="1" customHeight="1" x14ac:dyDescent="0.85">
      <c r="A45" s="53" t="s">
        <v>41</v>
      </c>
      <c r="B45" s="31" t="s">
        <v>29</v>
      </c>
      <c r="C45" s="51">
        <f>C44</f>
        <v>0</v>
      </c>
    </row>
    <row r="46" spans="1:3" s="48" customFormat="1" ht="27.75" customHeight="1" x14ac:dyDescent="0.85">
      <c r="A46" s="26">
        <v>41053900</v>
      </c>
      <c r="B46" s="26" t="s">
        <v>26</v>
      </c>
      <c r="C46" s="30">
        <f>C50+C55+C52</f>
        <v>449830</v>
      </c>
    </row>
    <row r="47" spans="1:3" s="48" customFormat="1" ht="24.75" customHeight="1" x14ac:dyDescent="0.85">
      <c r="A47" s="26"/>
      <c r="B47" s="32" t="s">
        <v>10</v>
      </c>
      <c r="C47" s="33"/>
    </row>
    <row r="48" spans="1:3" s="16" customFormat="1" ht="46.5" customHeight="1" x14ac:dyDescent="0.2">
      <c r="A48" s="26"/>
      <c r="B48" s="32" t="s">
        <v>11</v>
      </c>
      <c r="C48" s="28">
        <v>17140</v>
      </c>
    </row>
    <row r="49" spans="1:3" s="16" customFormat="1" ht="46.5" hidden="1" customHeight="1" x14ac:dyDescent="0.2">
      <c r="A49" s="26"/>
      <c r="B49" s="32" t="s">
        <v>48</v>
      </c>
      <c r="C49" s="28"/>
    </row>
    <row r="50" spans="1:3" s="16" customFormat="1" ht="18.75" x14ac:dyDescent="0.3">
      <c r="A50" s="53" t="s">
        <v>41</v>
      </c>
      <c r="B50" s="31" t="s">
        <v>29</v>
      </c>
      <c r="C50" s="51">
        <f>C48+C49</f>
        <v>17140</v>
      </c>
    </row>
    <row r="51" spans="1:3" s="16" customFormat="1" ht="37.5" hidden="1" x14ac:dyDescent="0.2">
      <c r="A51" s="31"/>
      <c r="B51" s="32" t="s">
        <v>61</v>
      </c>
      <c r="C51" s="28"/>
    </row>
    <row r="52" spans="1:3" s="16" customFormat="1" ht="18.75" hidden="1" x14ac:dyDescent="0.2">
      <c r="A52" s="31" t="s">
        <v>50</v>
      </c>
      <c r="B52" s="29" t="s">
        <v>51</v>
      </c>
      <c r="C52" s="51">
        <f>C51</f>
        <v>0</v>
      </c>
    </row>
    <row r="53" spans="1:3" s="16" customFormat="1" ht="37.5" x14ac:dyDescent="0.2">
      <c r="A53" s="34"/>
      <c r="B53" s="27" t="s">
        <v>30</v>
      </c>
      <c r="C53" s="28">
        <v>318494</v>
      </c>
    </row>
    <row r="54" spans="1:3" s="16" customFormat="1" ht="59.25" customHeight="1" x14ac:dyDescent="0.2">
      <c r="A54" s="34"/>
      <c r="B54" s="27" t="s">
        <v>31</v>
      </c>
      <c r="C54" s="28">
        <v>114196</v>
      </c>
    </row>
    <row r="55" spans="1:3" s="16" customFormat="1" ht="18.75" x14ac:dyDescent="0.2">
      <c r="A55" s="35" t="s">
        <v>42</v>
      </c>
      <c r="B55" s="29" t="s">
        <v>39</v>
      </c>
      <c r="C55" s="51">
        <f>SUM(C53:C54)</f>
        <v>432690</v>
      </c>
    </row>
    <row r="56" spans="1:3" s="16" customFormat="1" ht="18.75" x14ac:dyDescent="0.2">
      <c r="A56" s="34">
        <v>41040400</v>
      </c>
      <c r="B56" s="26" t="s">
        <v>22</v>
      </c>
      <c r="C56" s="91">
        <f>C62+C67+C70+C72</f>
        <v>6770837</v>
      </c>
    </row>
    <row r="57" spans="1:3" s="16" customFormat="1" ht="18.75" x14ac:dyDescent="0.2">
      <c r="A57" s="34"/>
      <c r="B57" s="27" t="s">
        <v>10</v>
      </c>
      <c r="C57" s="50"/>
    </row>
    <row r="58" spans="1:3" s="16" customFormat="1" ht="37.5" x14ac:dyDescent="0.2">
      <c r="A58" s="34"/>
      <c r="B58" s="27" t="s">
        <v>30</v>
      </c>
      <c r="C58" s="99">
        <v>2032844</v>
      </c>
    </row>
    <row r="59" spans="1:3" s="16" customFormat="1" ht="56.25" x14ac:dyDescent="0.2">
      <c r="A59" s="34"/>
      <c r="B59" s="27" t="s">
        <v>31</v>
      </c>
      <c r="C59" s="99">
        <v>2000339</v>
      </c>
    </row>
    <row r="60" spans="1:3" s="16" customFormat="1" ht="56.25" x14ac:dyDescent="0.2">
      <c r="A60" s="34"/>
      <c r="B60" s="27" t="s">
        <v>32</v>
      </c>
      <c r="C60" s="99">
        <v>233185</v>
      </c>
    </row>
    <row r="61" spans="1:3" s="16" customFormat="1" ht="18.75" x14ac:dyDescent="0.2">
      <c r="A61" s="34"/>
      <c r="B61" s="27" t="s">
        <v>23</v>
      </c>
      <c r="C61" s="99">
        <v>144000</v>
      </c>
    </row>
    <row r="62" spans="1:3" s="16" customFormat="1" ht="18.75" x14ac:dyDescent="0.2">
      <c r="A62" s="35" t="s">
        <v>43</v>
      </c>
      <c r="B62" s="29" t="s">
        <v>33</v>
      </c>
      <c r="C62" s="51">
        <f>SUM(C58:C61)</f>
        <v>4410368</v>
      </c>
    </row>
    <row r="63" spans="1:3" s="16" customFormat="1" ht="37.5" x14ac:dyDescent="0.2">
      <c r="A63" s="34"/>
      <c r="B63" s="27" t="s">
        <v>30</v>
      </c>
      <c r="C63" s="99">
        <v>723573</v>
      </c>
    </row>
    <row r="64" spans="1:3" s="16" customFormat="1" ht="56.25" x14ac:dyDescent="0.2">
      <c r="A64" s="34"/>
      <c r="B64" s="27" t="s">
        <v>31</v>
      </c>
      <c r="C64" s="99">
        <v>1234960</v>
      </c>
    </row>
    <row r="65" spans="1:3" s="16" customFormat="1" ht="56.25" x14ac:dyDescent="0.2">
      <c r="A65" s="34"/>
      <c r="B65" s="27" t="s">
        <v>32</v>
      </c>
      <c r="C65" s="99">
        <v>116593</v>
      </c>
    </row>
    <row r="66" spans="1:3" s="16" customFormat="1" ht="18.75" x14ac:dyDescent="0.2">
      <c r="A66" s="34"/>
      <c r="B66" s="27" t="s">
        <v>23</v>
      </c>
      <c r="C66" s="99">
        <v>66114</v>
      </c>
    </row>
    <row r="67" spans="1:3" s="16" customFormat="1" ht="36" customHeight="1" x14ac:dyDescent="0.2">
      <c r="A67" s="35" t="s">
        <v>44</v>
      </c>
      <c r="B67" s="29" t="s">
        <v>36</v>
      </c>
      <c r="C67" s="51">
        <f>SUM(C63:C66)</f>
        <v>2141240</v>
      </c>
    </row>
    <row r="68" spans="1:3" s="16" customFormat="1" ht="50.25" customHeight="1" x14ac:dyDescent="0.2">
      <c r="A68" s="34"/>
      <c r="B68" s="27" t="s">
        <v>30</v>
      </c>
      <c r="C68" s="28">
        <v>33556</v>
      </c>
    </row>
    <row r="69" spans="1:3" s="16" customFormat="1" ht="60.75" customHeight="1" x14ac:dyDescent="0.2">
      <c r="A69" s="34"/>
      <c r="B69" s="27" t="s">
        <v>31</v>
      </c>
      <c r="C69" s="28">
        <v>185673</v>
      </c>
    </row>
    <row r="70" spans="1:3" s="16" customFormat="1" ht="18.75" x14ac:dyDescent="0.2">
      <c r="A70" s="35" t="s">
        <v>42</v>
      </c>
      <c r="B70" s="29" t="s">
        <v>39</v>
      </c>
      <c r="C70" s="51">
        <f>SUM(C68:C69)</f>
        <v>219229</v>
      </c>
    </row>
    <row r="71" spans="1:3" s="16" customFormat="1" ht="37.5" hidden="1" x14ac:dyDescent="0.2">
      <c r="A71" s="35"/>
      <c r="B71" s="27" t="s">
        <v>30</v>
      </c>
      <c r="C71" s="78"/>
    </row>
    <row r="72" spans="1:3" s="16" customFormat="1" ht="18.75" hidden="1" x14ac:dyDescent="0.3">
      <c r="A72" s="53" t="s">
        <v>41</v>
      </c>
      <c r="B72" s="31" t="s">
        <v>29</v>
      </c>
      <c r="C72" s="78">
        <f>C71</f>
        <v>0</v>
      </c>
    </row>
    <row r="73" spans="1:3" s="16" customFormat="1" ht="56.25" hidden="1" x14ac:dyDescent="0.2">
      <c r="A73" s="34">
        <v>41057700</v>
      </c>
      <c r="B73" s="26" t="s">
        <v>54</v>
      </c>
      <c r="C73" s="30">
        <f>C75</f>
        <v>0</v>
      </c>
    </row>
    <row r="74" spans="1:3" s="16" customFormat="1" ht="18.75" hidden="1" x14ac:dyDescent="0.2">
      <c r="A74" s="34"/>
      <c r="B74" s="27" t="s">
        <v>10</v>
      </c>
      <c r="C74" s="50"/>
    </row>
    <row r="75" spans="1:3" s="16" customFormat="1" ht="37.5" hidden="1" x14ac:dyDescent="0.2">
      <c r="A75" s="34"/>
      <c r="B75" s="27" t="s">
        <v>55</v>
      </c>
      <c r="C75" s="28"/>
    </row>
    <row r="76" spans="1:3" s="16" customFormat="1" ht="18.75" hidden="1" x14ac:dyDescent="0.3">
      <c r="A76" s="53" t="s">
        <v>41</v>
      </c>
      <c r="B76" s="31" t="s">
        <v>29</v>
      </c>
      <c r="C76" s="51">
        <f>C74+C75</f>
        <v>0</v>
      </c>
    </row>
    <row r="77" spans="1:3" s="16" customFormat="1" ht="93.75" x14ac:dyDescent="0.2">
      <c r="A77" s="34">
        <v>41059300</v>
      </c>
      <c r="B77" s="26" t="s">
        <v>80</v>
      </c>
      <c r="C77" s="30">
        <f>C79</f>
        <v>245720</v>
      </c>
    </row>
    <row r="78" spans="1:3" s="16" customFormat="1" ht="18.75" x14ac:dyDescent="0.2">
      <c r="A78" s="34"/>
      <c r="B78" s="27" t="s">
        <v>10</v>
      </c>
      <c r="C78" s="50"/>
    </row>
    <row r="79" spans="1:3" s="16" customFormat="1" ht="18.75" x14ac:dyDescent="0.2">
      <c r="A79" s="34"/>
      <c r="B79" s="27" t="s">
        <v>81</v>
      </c>
      <c r="C79" s="28">
        <v>245720</v>
      </c>
    </row>
    <row r="80" spans="1:3" s="16" customFormat="1" ht="18.75" x14ac:dyDescent="0.3">
      <c r="A80" s="53" t="s">
        <v>41</v>
      </c>
      <c r="B80" s="31" t="s">
        <v>29</v>
      </c>
      <c r="C80" s="51">
        <f>C78+C79</f>
        <v>245720</v>
      </c>
    </row>
    <row r="81" spans="1:6" s="16" customFormat="1" ht="18.75" x14ac:dyDescent="0.2">
      <c r="A81" s="103" t="s">
        <v>66</v>
      </c>
      <c r="B81" s="104"/>
      <c r="C81" s="104"/>
      <c r="D81" s="83"/>
      <c r="E81" s="83"/>
      <c r="F81" s="84"/>
    </row>
    <row r="82" spans="1:6" s="16" customFormat="1" ht="54" hidden="1" customHeight="1" x14ac:dyDescent="0.2">
      <c r="A82" s="26">
        <v>41051100</v>
      </c>
      <c r="B82" s="26" t="s">
        <v>69</v>
      </c>
      <c r="C82" s="30">
        <f>C84</f>
        <v>0</v>
      </c>
      <c r="D82" s="85"/>
      <c r="E82" s="85"/>
      <c r="F82" s="85"/>
    </row>
    <row r="83" spans="1:6" s="16" customFormat="1" ht="30.75" hidden="1" customHeight="1" x14ac:dyDescent="0.2">
      <c r="A83" s="26"/>
      <c r="B83" s="32" t="s">
        <v>10</v>
      </c>
      <c r="C83" s="54"/>
      <c r="D83" s="85"/>
      <c r="E83" s="85"/>
      <c r="F83" s="85"/>
    </row>
    <row r="84" spans="1:6" s="16" customFormat="1" ht="66.75" hidden="1" customHeight="1" x14ac:dyDescent="0.2">
      <c r="A84" s="26"/>
      <c r="B84" s="32" t="s">
        <v>62</v>
      </c>
      <c r="C84" s="28"/>
      <c r="D84" s="85"/>
      <c r="E84" s="85"/>
      <c r="F84" s="85"/>
    </row>
    <row r="85" spans="1:6" s="6" customFormat="1" ht="19.5" hidden="1" customHeight="1" x14ac:dyDescent="0.3">
      <c r="A85" s="53" t="s">
        <v>41</v>
      </c>
      <c r="B85" s="31" t="s">
        <v>29</v>
      </c>
      <c r="C85" s="51">
        <f>C84</f>
        <v>0</v>
      </c>
    </row>
    <row r="86" spans="1:6" s="6" customFormat="1" ht="19.5" hidden="1" customHeight="1" x14ac:dyDescent="0.2">
      <c r="A86" s="26">
        <v>41053900</v>
      </c>
      <c r="B86" s="26" t="s">
        <v>26</v>
      </c>
      <c r="C86" s="30">
        <f>C88</f>
        <v>0</v>
      </c>
    </row>
    <row r="87" spans="1:6" s="6" customFormat="1" ht="19.5" hidden="1" customHeight="1" x14ac:dyDescent="0.2">
      <c r="A87" s="26"/>
      <c r="B87" s="32" t="s">
        <v>10</v>
      </c>
      <c r="C87" s="30"/>
    </row>
    <row r="88" spans="1:6" s="6" customFormat="1" ht="37.5" hidden="1" x14ac:dyDescent="0.3">
      <c r="A88" s="53"/>
      <c r="B88" s="32" t="s">
        <v>77</v>
      </c>
      <c r="C88" s="28"/>
    </row>
    <row r="89" spans="1:6" s="6" customFormat="1" ht="18.75" hidden="1" x14ac:dyDescent="0.3">
      <c r="A89" s="53" t="s">
        <v>41</v>
      </c>
      <c r="B89" s="31" t="s">
        <v>29</v>
      </c>
      <c r="C89" s="28">
        <f>C88</f>
        <v>0</v>
      </c>
    </row>
    <row r="90" spans="1:6" s="10" customFormat="1" ht="29.25" customHeight="1" x14ac:dyDescent="1">
      <c r="A90" s="36"/>
      <c r="B90" s="37" t="s">
        <v>12</v>
      </c>
      <c r="C90" s="91">
        <f>C91+C92</f>
        <v>65461371</v>
      </c>
    </row>
    <row r="91" spans="1:6" s="10" customFormat="1" ht="29.25" customHeight="1" x14ac:dyDescent="1">
      <c r="A91" s="36"/>
      <c r="B91" s="37" t="s">
        <v>3</v>
      </c>
      <c r="C91" s="91">
        <f>C18+C22+C24+C30+C46+C56+C34+C73+C38+C20+C77+C42+C26+C28</f>
        <v>65461371</v>
      </c>
    </row>
    <row r="92" spans="1:6" s="10" customFormat="1" ht="29.25" customHeight="1" x14ac:dyDescent="1">
      <c r="A92" s="36"/>
      <c r="B92" s="37" t="s">
        <v>4</v>
      </c>
      <c r="C92" s="30">
        <f>C82+C86</f>
        <v>0</v>
      </c>
    </row>
    <row r="93" spans="1:6" s="6" customFormat="1" ht="0.75" customHeight="1" x14ac:dyDescent="0.25">
      <c r="A93" s="38"/>
      <c r="B93" s="38"/>
      <c r="C93" s="38"/>
    </row>
    <row r="94" spans="1:6" ht="18" x14ac:dyDescent="0.25">
      <c r="A94" s="39"/>
      <c r="B94" s="39"/>
      <c r="C94" s="39"/>
    </row>
    <row r="95" spans="1:6" ht="18" x14ac:dyDescent="0.25">
      <c r="A95" s="39"/>
      <c r="B95" s="39"/>
      <c r="C95" s="40"/>
    </row>
    <row r="96" spans="1:6" ht="18" x14ac:dyDescent="0.25">
      <c r="A96" s="39"/>
      <c r="B96" s="39"/>
      <c r="C96" s="40"/>
    </row>
    <row r="97" spans="1:3" ht="18" x14ac:dyDescent="0.25">
      <c r="A97" s="39"/>
      <c r="B97" s="39"/>
      <c r="C97" s="39"/>
    </row>
    <row r="98" spans="1:3" ht="18" x14ac:dyDescent="0.25">
      <c r="A98" s="39"/>
      <c r="B98" s="39"/>
      <c r="C98" s="39"/>
    </row>
    <row r="99" spans="1:3" ht="18" x14ac:dyDescent="0.25">
      <c r="A99" s="39"/>
      <c r="B99" s="39"/>
      <c r="C99" s="39"/>
    </row>
    <row r="100" spans="1:3" ht="18" x14ac:dyDescent="0.25">
      <c r="A100" s="39"/>
      <c r="B100" s="39"/>
      <c r="C100" s="39"/>
    </row>
    <row r="101" spans="1:3" ht="18" x14ac:dyDescent="0.25">
      <c r="A101" s="39"/>
      <c r="B101" s="39"/>
      <c r="C101" s="39"/>
    </row>
    <row r="102" spans="1:3" ht="18" x14ac:dyDescent="0.25">
      <c r="A102" s="39"/>
      <c r="B102" s="39"/>
      <c r="C102" s="39"/>
    </row>
    <row r="103" spans="1:3" ht="18" x14ac:dyDescent="0.25">
      <c r="A103" s="39"/>
      <c r="B103" s="39"/>
      <c r="C103" s="39"/>
    </row>
    <row r="104" spans="1:3" ht="18" x14ac:dyDescent="0.25">
      <c r="A104" s="39"/>
      <c r="B104" s="39"/>
      <c r="C104" s="39"/>
    </row>
    <row r="105" spans="1:3" ht="18" x14ac:dyDescent="0.25">
      <c r="A105" s="39"/>
      <c r="B105" s="39"/>
      <c r="C105" s="39"/>
    </row>
    <row r="106" spans="1:3" ht="18" x14ac:dyDescent="0.25">
      <c r="A106" s="39"/>
      <c r="B106" s="39"/>
      <c r="C106" s="39"/>
    </row>
    <row r="107" spans="1:3" ht="18" x14ac:dyDescent="0.25">
      <c r="A107" s="39"/>
      <c r="B107" s="39"/>
      <c r="C107" s="39"/>
    </row>
    <row r="108" spans="1:3" ht="18" x14ac:dyDescent="0.25">
      <c r="A108" s="39"/>
      <c r="B108" s="39"/>
      <c r="C108" s="39"/>
    </row>
    <row r="109" spans="1:3" ht="18" x14ac:dyDescent="0.25">
      <c r="A109" s="39"/>
      <c r="B109" s="39"/>
      <c r="C109" s="39"/>
    </row>
    <row r="110" spans="1:3" ht="18" x14ac:dyDescent="0.25">
      <c r="A110" s="39"/>
      <c r="B110" s="39"/>
      <c r="C110" s="39"/>
    </row>
    <row r="111" spans="1:3" ht="18" x14ac:dyDescent="0.25">
      <c r="A111" s="39"/>
      <c r="B111" s="39"/>
      <c r="C111" s="39"/>
    </row>
    <row r="112" spans="1:3" ht="18" x14ac:dyDescent="0.25">
      <c r="A112" s="39"/>
      <c r="B112" s="39"/>
      <c r="C112" s="39"/>
    </row>
    <row r="113" spans="1:3" ht="18" x14ac:dyDescent="0.25">
      <c r="A113" s="39"/>
      <c r="B113" s="39"/>
      <c r="C113" s="39"/>
    </row>
    <row r="114" spans="1:3" ht="18" x14ac:dyDescent="0.25">
      <c r="A114" s="39"/>
      <c r="B114" s="39"/>
      <c r="C114" s="39"/>
    </row>
    <row r="115" spans="1:3" ht="18" x14ac:dyDescent="0.25">
      <c r="A115" s="39"/>
      <c r="B115" s="39"/>
      <c r="C115" s="39"/>
    </row>
    <row r="116" spans="1:3" ht="18" x14ac:dyDescent="0.25">
      <c r="A116" s="39"/>
      <c r="B116" s="39"/>
      <c r="C116" s="39"/>
    </row>
    <row r="117" spans="1:3" ht="18" x14ac:dyDescent="0.25">
      <c r="A117" s="39"/>
      <c r="B117" s="39"/>
      <c r="C117" s="39"/>
    </row>
    <row r="118" spans="1:3" ht="18" x14ac:dyDescent="0.25">
      <c r="A118" s="39"/>
      <c r="B118" s="39"/>
      <c r="C118" s="39"/>
    </row>
    <row r="119" spans="1:3" ht="18" x14ac:dyDescent="0.25">
      <c r="A119" s="39"/>
      <c r="B119" s="39"/>
      <c r="C119" s="39"/>
    </row>
    <row r="120" spans="1:3" ht="18" x14ac:dyDescent="0.25">
      <c r="A120" s="39"/>
      <c r="B120" s="39"/>
      <c r="C120" s="39"/>
    </row>
    <row r="121" spans="1:3" ht="18" x14ac:dyDescent="0.25">
      <c r="A121" s="39"/>
      <c r="B121" s="39"/>
      <c r="C121" s="39"/>
    </row>
    <row r="122" spans="1:3" ht="18" x14ac:dyDescent="0.25">
      <c r="A122" s="39"/>
      <c r="B122" s="39"/>
      <c r="C122" s="39"/>
    </row>
    <row r="123" spans="1:3" ht="18" x14ac:dyDescent="0.25">
      <c r="A123" s="39"/>
      <c r="B123" s="39"/>
      <c r="C123" s="39"/>
    </row>
    <row r="124" spans="1:3" ht="18" x14ac:dyDescent="0.25">
      <c r="A124" s="39"/>
      <c r="B124" s="39"/>
      <c r="C124" s="39"/>
    </row>
    <row r="125" spans="1:3" ht="18" x14ac:dyDescent="0.25">
      <c r="A125" s="39"/>
      <c r="B125" s="39"/>
      <c r="C125" s="39"/>
    </row>
    <row r="126" spans="1:3" ht="18" x14ac:dyDescent="0.25">
      <c r="A126" s="39"/>
      <c r="B126" s="39"/>
      <c r="C126" s="39"/>
    </row>
    <row r="127" spans="1:3" ht="18" x14ac:dyDescent="0.25">
      <c r="A127" s="39"/>
      <c r="B127" s="39"/>
      <c r="C127" s="39"/>
    </row>
    <row r="128" spans="1:3" ht="18" x14ac:dyDescent="0.25">
      <c r="A128" s="39"/>
      <c r="B128" s="39"/>
      <c r="C128" s="39"/>
    </row>
    <row r="129" spans="1:3" ht="18" x14ac:dyDescent="0.25">
      <c r="A129" s="39"/>
      <c r="B129" s="39"/>
      <c r="C129" s="39"/>
    </row>
    <row r="130" spans="1:3" ht="18" x14ac:dyDescent="0.25">
      <c r="A130" s="39"/>
      <c r="B130" s="39"/>
      <c r="C130" s="39"/>
    </row>
    <row r="131" spans="1:3" ht="18" x14ac:dyDescent="0.25">
      <c r="A131" s="39"/>
      <c r="B131" s="39"/>
      <c r="C131" s="39"/>
    </row>
    <row r="132" spans="1:3" ht="18" x14ac:dyDescent="0.25">
      <c r="A132" s="39"/>
      <c r="B132" s="39"/>
      <c r="C132" s="39"/>
    </row>
    <row r="133" spans="1:3" ht="18" x14ac:dyDescent="0.25">
      <c r="A133" s="39"/>
      <c r="B133" s="39"/>
      <c r="C133" s="39"/>
    </row>
    <row r="134" spans="1:3" ht="18" x14ac:dyDescent="0.25">
      <c r="A134" s="39"/>
      <c r="B134" s="39"/>
      <c r="C134" s="39"/>
    </row>
    <row r="135" spans="1:3" ht="18" x14ac:dyDescent="0.25">
      <c r="A135" s="39"/>
      <c r="B135" s="39"/>
      <c r="C135" s="39"/>
    </row>
    <row r="136" spans="1:3" ht="18" x14ac:dyDescent="0.25">
      <c r="A136" s="39"/>
      <c r="B136" s="39"/>
      <c r="C136" s="39"/>
    </row>
    <row r="137" spans="1:3" ht="18" x14ac:dyDescent="0.25">
      <c r="A137" s="39"/>
      <c r="B137" s="39"/>
      <c r="C137" s="39"/>
    </row>
    <row r="138" spans="1:3" ht="18" x14ac:dyDescent="0.25">
      <c r="A138" s="11"/>
      <c r="B138" s="11"/>
      <c r="C138" s="11"/>
    </row>
    <row r="139" spans="1:3" ht="18" x14ac:dyDescent="0.25">
      <c r="A139" s="11"/>
      <c r="B139" s="11"/>
      <c r="C139" s="11"/>
    </row>
    <row r="140" spans="1:3" ht="18" x14ac:dyDescent="0.25">
      <c r="A140" s="11"/>
      <c r="B140" s="11"/>
      <c r="C140" s="11"/>
    </row>
    <row r="141" spans="1:3" ht="18" x14ac:dyDescent="0.25">
      <c r="A141" s="11"/>
      <c r="B141" s="11"/>
      <c r="C141" s="11"/>
    </row>
    <row r="142" spans="1:3" ht="18" x14ac:dyDescent="0.25">
      <c r="A142" s="11"/>
      <c r="B142" s="11"/>
      <c r="C142" s="11"/>
    </row>
    <row r="143" spans="1:3" ht="18" x14ac:dyDescent="0.25">
      <c r="A143" s="11"/>
      <c r="B143" s="11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  <row r="347" spans="1:3" ht="18" x14ac:dyDescent="0.25">
      <c r="A347" s="7"/>
      <c r="B347" s="7"/>
      <c r="C347" s="11"/>
    </row>
    <row r="348" spans="1:3" ht="18" x14ac:dyDescent="0.25">
      <c r="A348" s="7"/>
      <c r="B348" s="7"/>
      <c r="C348" s="11"/>
    </row>
    <row r="349" spans="1:3" ht="18" x14ac:dyDescent="0.25">
      <c r="A349" s="7"/>
      <c r="B349" s="7"/>
      <c r="C349" s="11"/>
    </row>
    <row r="350" spans="1:3" ht="18" x14ac:dyDescent="0.25">
      <c r="A350" s="7"/>
      <c r="B350" s="7"/>
      <c r="C350" s="11"/>
    </row>
  </sheetData>
  <sheetProtection selectLockedCells="1" selectUnlockedCells="1"/>
  <mergeCells count="4">
    <mergeCell ref="A11:C11"/>
    <mergeCell ref="A14:C14"/>
    <mergeCell ref="A17:C17"/>
    <mergeCell ref="A81:C81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Zeros="0" view="pageBreakPreview" topLeftCell="A23" zoomScale="70" zoomScaleNormal="60" zoomScaleSheetLayoutView="70" zoomScalePageLayoutView="25" workbookViewId="0">
      <selection activeCell="A62" sqref="A62:XFD65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7.5703125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7.25" customHeight="1" x14ac:dyDescent="0.3">
      <c r="D2" s="130" t="s">
        <v>91</v>
      </c>
      <c r="E2" s="130"/>
    </row>
    <row r="3" spans="1:6" ht="20.25" customHeight="1" x14ac:dyDescent="0.3">
      <c r="A3" s="11"/>
      <c r="B3" s="12"/>
      <c r="C3" s="11"/>
      <c r="F3" s="86"/>
    </row>
    <row r="4" spans="1:6" ht="48.75" customHeight="1" x14ac:dyDescent="0.2">
      <c r="A4" s="102" t="s">
        <v>6</v>
      </c>
      <c r="B4" s="102"/>
      <c r="C4" s="102"/>
      <c r="D4" s="102"/>
      <c r="E4" s="102"/>
      <c r="F4" s="102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08" t="s">
        <v>1</v>
      </c>
      <c r="F6" s="109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12">
        <v>5</v>
      </c>
      <c r="F7" s="113"/>
    </row>
    <row r="8" spans="1:6" s="16" customFormat="1" ht="34.5" customHeight="1" x14ac:dyDescent="0.2">
      <c r="A8" s="103" t="s">
        <v>14</v>
      </c>
      <c r="B8" s="104"/>
      <c r="C8" s="104"/>
      <c r="D8" s="104"/>
      <c r="E8" s="104"/>
      <c r="F8" s="105"/>
    </row>
    <row r="9" spans="1:6" s="16" customFormat="1" ht="34.5" hidden="1" customHeight="1" x14ac:dyDescent="0.2">
      <c r="A9" s="82">
        <v>119100</v>
      </c>
      <c r="B9" s="82">
        <v>9100</v>
      </c>
      <c r="C9" s="82" t="s">
        <v>63</v>
      </c>
      <c r="D9" s="62">
        <f>D10</f>
        <v>0</v>
      </c>
      <c r="E9" s="110"/>
      <c r="F9" s="111"/>
    </row>
    <row r="10" spans="1:6" s="16" customFormat="1" ht="53.25" hidden="1" customHeight="1" x14ac:dyDescent="0.2">
      <c r="A10" s="82">
        <v>119150</v>
      </c>
      <c r="B10" s="82">
        <v>9150</v>
      </c>
      <c r="C10" s="82" t="s">
        <v>22</v>
      </c>
      <c r="D10" s="62">
        <f>D12</f>
        <v>0</v>
      </c>
      <c r="E10" s="106"/>
      <c r="F10" s="107"/>
    </row>
    <row r="11" spans="1:6" s="16" customFormat="1" ht="24.75" hidden="1" customHeight="1" x14ac:dyDescent="0.2">
      <c r="A11" s="21"/>
      <c r="B11" s="74"/>
      <c r="C11" s="29" t="s">
        <v>45</v>
      </c>
      <c r="D11" s="74"/>
      <c r="E11" s="106"/>
      <c r="F11" s="107"/>
    </row>
    <row r="12" spans="1:6" s="16" customFormat="1" ht="45" hidden="1" customHeight="1" x14ac:dyDescent="0.2">
      <c r="A12" s="21"/>
      <c r="B12" s="74"/>
      <c r="C12" s="77" t="s">
        <v>64</v>
      </c>
      <c r="D12" s="76"/>
      <c r="E12" s="106"/>
      <c r="F12" s="107"/>
    </row>
    <row r="13" spans="1:6" s="16" customFormat="1" ht="32.25" hidden="1" customHeight="1" x14ac:dyDescent="0.3">
      <c r="A13" s="53" t="s">
        <v>50</v>
      </c>
      <c r="B13" s="73"/>
      <c r="C13" s="29" t="s">
        <v>51</v>
      </c>
      <c r="D13" s="22">
        <f>D12</f>
        <v>0</v>
      </c>
      <c r="E13" s="106">
        <f>E12</f>
        <v>0</v>
      </c>
      <c r="F13" s="107"/>
    </row>
    <row r="14" spans="1:6" s="16" customFormat="1" ht="40.5" customHeight="1" x14ac:dyDescent="0.2">
      <c r="A14" s="118" t="s">
        <v>18</v>
      </c>
      <c r="B14" s="122">
        <v>9700</v>
      </c>
      <c r="C14" s="118" t="s">
        <v>17</v>
      </c>
      <c r="D14" s="126">
        <f>D20+D16</f>
        <v>883580</v>
      </c>
      <c r="E14" s="133">
        <v>63500</v>
      </c>
      <c r="F14" s="134"/>
    </row>
    <row r="15" spans="1:6" s="16" customFormat="1" ht="19.5" customHeight="1" x14ac:dyDescent="0.2">
      <c r="A15" s="119"/>
      <c r="B15" s="123"/>
      <c r="C15" s="119"/>
      <c r="D15" s="127"/>
      <c r="E15" s="135"/>
      <c r="F15" s="136"/>
    </row>
    <row r="16" spans="1:6" s="16" customFormat="1" ht="75" hidden="1" customHeight="1" x14ac:dyDescent="0.2">
      <c r="A16" s="45" t="s">
        <v>58</v>
      </c>
      <c r="B16" s="46">
        <v>9730</v>
      </c>
      <c r="C16" s="77" t="s">
        <v>57</v>
      </c>
      <c r="D16" s="76"/>
      <c r="E16" s="106"/>
      <c r="F16" s="107"/>
    </row>
    <row r="17" spans="1:6" s="16" customFormat="1" ht="19.5" hidden="1" customHeight="1" x14ac:dyDescent="0.2">
      <c r="A17" s="45"/>
      <c r="B17" s="46"/>
      <c r="C17" s="29" t="s">
        <v>45</v>
      </c>
      <c r="D17" s="76"/>
      <c r="E17" s="106"/>
      <c r="F17" s="107"/>
    </row>
    <row r="18" spans="1:6" s="16" customFormat="1" ht="56.25" hidden="1" customHeight="1" x14ac:dyDescent="0.2">
      <c r="A18" s="45"/>
      <c r="B18" s="46"/>
      <c r="C18" s="32" t="s">
        <v>59</v>
      </c>
      <c r="D18" s="76"/>
      <c r="E18" s="106"/>
      <c r="F18" s="107"/>
    </row>
    <row r="19" spans="1:6" s="16" customFormat="1" ht="19.5" hidden="1" customHeight="1" x14ac:dyDescent="0.3">
      <c r="A19" s="53" t="s">
        <v>41</v>
      </c>
      <c r="B19" s="23"/>
      <c r="C19" s="31" t="s">
        <v>29</v>
      </c>
      <c r="D19" s="24">
        <f>D16</f>
        <v>0</v>
      </c>
      <c r="E19" s="106">
        <f>E16</f>
        <v>0</v>
      </c>
      <c r="F19" s="107"/>
    </row>
    <row r="20" spans="1:6" s="16" customFormat="1" ht="29.25" customHeight="1" x14ac:dyDescent="0.2">
      <c r="A20" s="45" t="s">
        <v>28</v>
      </c>
      <c r="B20" s="46">
        <v>9770</v>
      </c>
      <c r="C20" s="52" t="s">
        <v>26</v>
      </c>
      <c r="D20" s="47">
        <f>D23+D25+D27</f>
        <v>883580</v>
      </c>
      <c r="E20" s="120">
        <v>63500</v>
      </c>
      <c r="F20" s="121"/>
    </row>
    <row r="21" spans="1:6" s="16" customFormat="1" ht="29.25" customHeight="1" x14ac:dyDescent="0.2">
      <c r="A21" s="45"/>
      <c r="B21" s="46"/>
      <c r="C21" s="56" t="s">
        <v>45</v>
      </c>
      <c r="D21" s="47"/>
      <c r="E21" s="120"/>
      <c r="F21" s="121"/>
    </row>
    <row r="22" spans="1:6" s="16" customFormat="1" ht="63.75" customHeight="1" x14ac:dyDescent="0.2">
      <c r="A22" s="45"/>
      <c r="B22" s="46"/>
      <c r="C22" s="55" t="s">
        <v>67</v>
      </c>
      <c r="D22" s="47">
        <v>63500</v>
      </c>
      <c r="E22" s="120">
        <v>63500</v>
      </c>
      <c r="F22" s="121"/>
    </row>
    <row r="23" spans="1:6" s="17" customFormat="1" ht="18.75" x14ac:dyDescent="0.3">
      <c r="A23" s="53" t="s">
        <v>41</v>
      </c>
      <c r="B23" s="23"/>
      <c r="C23" s="31" t="s">
        <v>29</v>
      </c>
      <c r="D23" s="24">
        <f>E23</f>
        <v>63500</v>
      </c>
      <c r="E23" s="106">
        <v>63500</v>
      </c>
      <c r="F23" s="107"/>
    </row>
    <row r="24" spans="1:6" s="17" customFormat="1" ht="56.25" x14ac:dyDescent="0.2">
      <c r="A24" s="45"/>
      <c r="B24" s="46"/>
      <c r="C24" s="75" t="s">
        <v>71</v>
      </c>
      <c r="D24" s="57">
        <v>820080</v>
      </c>
      <c r="E24" s="106">
        <f>D24</f>
        <v>820080</v>
      </c>
      <c r="F24" s="107"/>
    </row>
    <row r="25" spans="1:6" s="17" customFormat="1" ht="18.75" x14ac:dyDescent="0.3">
      <c r="A25" s="53" t="s">
        <v>41</v>
      </c>
      <c r="B25" s="23"/>
      <c r="C25" s="29" t="s">
        <v>29</v>
      </c>
      <c r="D25" s="79">
        <f>SUM(D24)</f>
        <v>820080</v>
      </c>
      <c r="E25" s="106">
        <f>D25</f>
        <v>820080</v>
      </c>
      <c r="F25" s="107"/>
    </row>
    <row r="26" spans="1:6" s="17" customFormat="1" ht="75" hidden="1" x14ac:dyDescent="0.2">
      <c r="A26" s="71"/>
      <c r="B26" s="72"/>
      <c r="C26" s="27" t="s">
        <v>52</v>
      </c>
      <c r="D26" s="57"/>
      <c r="E26" s="120">
        <f>D26</f>
        <v>0</v>
      </c>
      <c r="F26" s="121"/>
    </row>
    <row r="27" spans="1:6" s="17" customFormat="1" ht="18.75" hidden="1" x14ac:dyDescent="0.3">
      <c r="A27" s="53" t="s">
        <v>50</v>
      </c>
      <c r="B27" s="73"/>
      <c r="C27" s="31" t="s">
        <v>51</v>
      </c>
      <c r="D27" s="70"/>
      <c r="E27" s="106">
        <f>D27</f>
        <v>0</v>
      </c>
      <c r="F27" s="107"/>
    </row>
    <row r="28" spans="1:6" s="17" customFormat="1" ht="18.75" x14ac:dyDescent="0.3">
      <c r="A28" s="67"/>
      <c r="B28" s="68"/>
      <c r="C28" s="69"/>
      <c r="D28" s="70"/>
      <c r="E28" s="106"/>
      <c r="F28" s="107"/>
    </row>
    <row r="29" spans="1:6" s="63" customFormat="1" ht="37.5" x14ac:dyDescent="0.25">
      <c r="A29" s="59" t="s">
        <v>46</v>
      </c>
      <c r="B29" s="60">
        <v>9800</v>
      </c>
      <c r="C29" s="61" t="s">
        <v>47</v>
      </c>
      <c r="D29" s="81">
        <f>D36</f>
        <v>247796</v>
      </c>
      <c r="E29" s="137">
        <f>E36</f>
        <v>0</v>
      </c>
      <c r="F29" s="138"/>
    </row>
    <row r="30" spans="1:6" s="63" customFormat="1" ht="18.75" x14ac:dyDescent="0.25">
      <c r="A30" s="64"/>
      <c r="B30" s="65"/>
      <c r="C30" s="56" t="s">
        <v>10</v>
      </c>
      <c r="D30" s="66"/>
      <c r="E30" s="124"/>
      <c r="F30" s="125"/>
    </row>
    <row r="31" spans="1:6" s="63" customFormat="1" ht="37.5" x14ac:dyDescent="0.25">
      <c r="A31" s="64"/>
      <c r="B31" s="65"/>
      <c r="C31" s="27" t="s">
        <v>65</v>
      </c>
      <c r="D31" s="47">
        <f>500000-252204</f>
        <v>247796</v>
      </c>
      <c r="E31" s="88"/>
      <c r="F31" s="89"/>
    </row>
    <row r="32" spans="1:6" s="63" customFormat="1" ht="37.5" hidden="1" x14ac:dyDescent="0.25">
      <c r="A32" s="64"/>
      <c r="B32" s="65"/>
      <c r="C32" s="27" t="s">
        <v>79</v>
      </c>
      <c r="D32" s="24"/>
      <c r="E32" s="106">
        <f>D32</f>
        <v>0</v>
      </c>
      <c r="F32" s="107"/>
    </row>
    <row r="33" spans="1:9" s="63" customFormat="1" ht="56.25" hidden="1" x14ac:dyDescent="0.3">
      <c r="A33" s="53"/>
      <c r="B33" s="23"/>
      <c r="C33" s="27" t="s">
        <v>49</v>
      </c>
      <c r="D33" s="24"/>
      <c r="E33" s="106">
        <f>D33</f>
        <v>0</v>
      </c>
      <c r="F33" s="107"/>
    </row>
    <row r="34" spans="1:9" s="63" customFormat="1" ht="56.25" hidden="1" x14ac:dyDescent="0.3">
      <c r="A34" s="53"/>
      <c r="B34" s="23"/>
      <c r="C34" s="27" t="s">
        <v>53</v>
      </c>
      <c r="D34" s="24"/>
      <c r="E34" s="106">
        <f t="shared" ref="E34" si="0">D34</f>
        <v>0</v>
      </c>
      <c r="F34" s="107"/>
    </row>
    <row r="35" spans="1:9" s="63" customFormat="1" ht="37.5" hidden="1" x14ac:dyDescent="0.3">
      <c r="A35" s="53"/>
      <c r="B35" s="23"/>
      <c r="C35" s="27" t="s">
        <v>74</v>
      </c>
      <c r="D35" s="79"/>
      <c r="E35" s="131"/>
      <c r="F35" s="132"/>
    </row>
    <row r="36" spans="1:9" s="17" customFormat="1" ht="18.75" x14ac:dyDescent="0.3">
      <c r="A36" s="53" t="s">
        <v>60</v>
      </c>
      <c r="B36" s="58"/>
      <c r="C36" s="29" t="s">
        <v>0</v>
      </c>
      <c r="D36" s="79">
        <f>SUM(D31:D35)</f>
        <v>247796</v>
      </c>
      <c r="E36" s="131">
        <f>SUM(E32:E35)</f>
        <v>0</v>
      </c>
      <c r="F36" s="132">
        <f t="shared" ref="F36" si="1">SUM(F32:F34)</f>
        <v>0</v>
      </c>
    </row>
    <row r="37" spans="1:9" s="16" customFormat="1" ht="18.75" x14ac:dyDescent="0.2">
      <c r="A37" s="103" t="s">
        <v>13</v>
      </c>
      <c r="B37" s="104"/>
      <c r="C37" s="104"/>
      <c r="D37" s="104"/>
      <c r="E37" s="104"/>
      <c r="F37" s="105"/>
      <c r="I37" s="25"/>
    </row>
    <row r="38" spans="1:9" s="16" customFormat="1" ht="18.75" x14ac:dyDescent="0.2">
      <c r="A38" s="122"/>
      <c r="B38" s="122">
        <v>9700</v>
      </c>
      <c r="C38" s="118" t="s">
        <v>17</v>
      </c>
      <c r="D38" s="128">
        <f>D40+D46</f>
        <v>1230120</v>
      </c>
      <c r="E38" s="92"/>
      <c r="F38" s="93"/>
      <c r="I38" s="25"/>
    </row>
    <row r="39" spans="1:9" s="16" customFormat="1" ht="18.75" x14ac:dyDescent="0.2">
      <c r="A39" s="123"/>
      <c r="B39" s="123"/>
      <c r="C39" s="119"/>
      <c r="D39" s="129"/>
      <c r="E39" s="92"/>
      <c r="F39" s="93"/>
      <c r="I39" s="25"/>
    </row>
    <row r="40" spans="1:9" s="16" customFormat="1" ht="18.75" x14ac:dyDescent="0.2">
      <c r="A40" s="59" t="s">
        <v>28</v>
      </c>
      <c r="B40" s="60">
        <v>9770</v>
      </c>
      <c r="C40" s="61" t="s">
        <v>26</v>
      </c>
      <c r="D40" s="62">
        <f>D44</f>
        <v>1230120</v>
      </c>
      <c r="E40" s="116">
        <f>D40</f>
        <v>1230120</v>
      </c>
      <c r="F40" s="117"/>
      <c r="I40" s="25"/>
    </row>
    <row r="41" spans="1:9" s="16" customFormat="1" ht="18.75" x14ac:dyDescent="0.2">
      <c r="A41" s="74"/>
      <c r="B41" s="74"/>
      <c r="C41" s="29" t="s">
        <v>45</v>
      </c>
      <c r="D41" s="74"/>
      <c r="E41" s="106"/>
      <c r="F41" s="107"/>
      <c r="I41" s="25"/>
    </row>
    <row r="42" spans="1:9" s="16" customFormat="1" ht="18.75" hidden="1" x14ac:dyDescent="0.2">
      <c r="A42" s="74"/>
      <c r="B42" s="74"/>
      <c r="C42" s="75" t="s">
        <v>56</v>
      </c>
      <c r="D42" s="24"/>
      <c r="E42" s="106"/>
      <c r="F42" s="107"/>
      <c r="I42" s="25"/>
    </row>
    <row r="43" spans="1:9" s="16" customFormat="1" ht="18.75" hidden="1" x14ac:dyDescent="0.3">
      <c r="A43" s="53" t="s">
        <v>41</v>
      </c>
      <c r="B43" s="23"/>
      <c r="C43" s="29" t="s">
        <v>29</v>
      </c>
      <c r="D43" s="24">
        <f>SUM(D42)</f>
        <v>0</v>
      </c>
      <c r="E43" s="106"/>
      <c r="F43" s="107"/>
      <c r="I43" s="25"/>
    </row>
    <row r="44" spans="1:9" s="16" customFormat="1" ht="56.25" x14ac:dyDescent="0.3">
      <c r="A44" s="67"/>
      <c r="B44" s="68"/>
      <c r="C44" s="75" t="s">
        <v>71</v>
      </c>
      <c r="D44" s="70">
        <v>1230120</v>
      </c>
      <c r="E44" s="106"/>
      <c r="F44" s="107"/>
      <c r="I44" s="25"/>
    </row>
    <row r="45" spans="1:9" s="16" customFormat="1" ht="18.75" x14ac:dyDescent="0.3">
      <c r="A45" s="53" t="s">
        <v>41</v>
      </c>
      <c r="B45" s="23"/>
      <c r="C45" s="29" t="s">
        <v>29</v>
      </c>
      <c r="D45" s="70">
        <f>D44</f>
        <v>1230120</v>
      </c>
      <c r="E45" s="94"/>
      <c r="F45" s="95"/>
      <c r="I45" s="25"/>
    </row>
    <row r="46" spans="1:9" s="16" customFormat="1" ht="18.75" hidden="1" x14ac:dyDescent="0.2">
      <c r="A46" s="59" t="s">
        <v>73</v>
      </c>
      <c r="B46" s="60">
        <v>9770</v>
      </c>
      <c r="C46" s="61" t="s">
        <v>26</v>
      </c>
      <c r="D46" s="70">
        <f>D49</f>
        <v>0</v>
      </c>
      <c r="E46" s="94"/>
      <c r="F46" s="95"/>
      <c r="I46" s="25"/>
    </row>
    <row r="47" spans="1:9" s="16" customFormat="1" ht="18.75" hidden="1" x14ac:dyDescent="0.2">
      <c r="A47" s="64"/>
      <c r="B47" s="60"/>
      <c r="C47" s="29" t="s">
        <v>45</v>
      </c>
      <c r="D47" s="70"/>
      <c r="E47" s="94"/>
      <c r="F47" s="95"/>
      <c r="I47" s="25"/>
    </row>
    <row r="48" spans="1:9" s="16" customFormat="1" ht="18.75" hidden="1" x14ac:dyDescent="0.2">
      <c r="A48" s="96"/>
      <c r="B48" s="74"/>
      <c r="C48" s="75" t="s">
        <v>56</v>
      </c>
      <c r="D48" s="24"/>
      <c r="E48" s="106">
        <v>1159350</v>
      </c>
      <c r="F48" s="107"/>
      <c r="I48" s="25"/>
    </row>
    <row r="49" spans="1:9" s="16" customFormat="1" ht="18.75" hidden="1" x14ac:dyDescent="0.3">
      <c r="A49" s="53" t="s">
        <v>41</v>
      </c>
      <c r="B49" s="23"/>
      <c r="C49" s="29" t="s">
        <v>29</v>
      </c>
      <c r="D49" s="24">
        <f>D48</f>
        <v>0</v>
      </c>
      <c r="E49" s="106">
        <f>E44</f>
        <v>0</v>
      </c>
      <c r="F49" s="107"/>
      <c r="I49" s="25"/>
    </row>
    <row r="50" spans="1:9" s="63" customFormat="1" ht="37.5" x14ac:dyDescent="0.25">
      <c r="A50" s="59" t="s">
        <v>46</v>
      </c>
      <c r="B50" s="60">
        <v>9800</v>
      </c>
      <c r="C50" s="61" t="s">
        <v>47</v>
      </c>
      <c r="D50" s="62">
        <f>D53</f>
        <v>2752204</v>
      </c>
      <c r="E50" s="116">
        <f>D50</f>
        <v>2752204</v>
      </c>
      <c r="F50" s="117"/>
    </row>
    <row r="51" spans="1:9" s="63" customFormat="1" ht="37.5" x14ac:dyDescent="0.25">
      <c r="A51" s="59"/>
      <c r="B51" s="60"/>
      <c r="C51" s="27" t="s">
        <v>65</v>
      </c>
      <c r="D51" s="24">
        <f>2000000+500000+252204</f>
        <v>2752204</v>
      </c>
      <c r="E51" s="106">
        <v>2000000</v>
      </c>
      <c r="F51" s="107"/>
    </row>
    <row r="52" spans="1:9" s="63" customFormat="1" ht="56.25" hidden="1" x14ac:dyDescent="0.3">
      <c r="A52" s="53"/>
      <c r="B52" s="23"/>
      <c r="C52" s="27" t="s">
        <v>53</v>
      </c>
      <c r="D52" s="24"/>
      <c r="E52" s="106"/>
      <c r="F52" s="107"/>
    </row>
    <row r="53" spans="1:9" s="17" customFormat="1" ht="18.75" x14ac:dyDescent="0.3">
      <c r="A53" s="53" t="s">
        <v>60</v>
      </c>
      <c r="B53" s="58"/>
      <c r="C53" s="29" t="s">
        <v>0</v>
      </c>
      <c r="D53" s="24">
        <f>SUM(D51:D52)</f>
        <v>2752204</v>
      </c>
      <c r="E53" s="106">
        <f>E50</f>
        <v>2752204</v>
      </c>
      <c r="F53" s="107"/>
    </row>
    <row r="54" spans="1:9" s="16" customFormat="1" ht="18.75" x14ac:dyDescent="0.3">
      <c r="A54" s="15"/>
      <c r="B54" s="14"/>
      <c r="C54" s="9" t="s">
        <v>12</v>
      </c>
      <c r="D54" s="80">
        <f>D55+D56</f>
        <v>5113700</v>
      </c>
      <c r="E54" s="114"/>
      <c r="F54" s="115"/>
    </row>
    <row r="55" spans="1:9" s="16" customFormat="1" ht="29.25" customHeight="1" x14ac:dyDescent="0.3">
      <c r="A55" s="15"/>
      <c r="B55" s="14"/>
      <c r="C55" s="9" t="s">
        <v>3</v>
      </c>
      <c r="D55" s="80">
        <f>D14+D29+D9</f>
        <v>1131376</v>
      </c>
      <c r="E55" s="114"/>
      <c r="F55" s="115"/>
    </row>
    <row r="56" spans="1:9" s="16" customFormat="1" ht="29.25" customHeight="1" x14ac:dyDescent="0.3">
      <c r="A56" s="15"/>
      <c r="B56" s="14"/>
      <c r="C56" s="9" t="s">
        <v>4</v>
      </c>
      <c r="D56" s="80">
        <f>D50+D38</f>
        <v>3982324</v>
      </c>
      <c r="E56" s="114"/>
      <c r="F56" s="115"/>
    </row>
    <row r="59" spans="1:9" s="11" customFormat="1" ht="18.75" x14ac:dyDescent="0.3">
      <c r="A59" s="100"/>
      <c r="B59" s="12"/>
      <c r="C59" s="87"/>
      <c r="D59" s="87"/>
      <c r="E59" s="100" t="s">
        <v>68</v>
      </c>
    </row>
    <row r="60" spans="1:9" s="11" customFormat="1" ht="18.75" x14ac:dyDescent="0.3">
      <c r="A60" s="101" t="s">
        <v>90</v>
      </c>
      <c r="B60" s="12"/>
      <c r="C60" s="101"/>
      <c r="D60" s="101" t="s">
        <v>68</v>
      </c>
      <c r="E60" s="87"/>
    </row>
    <row r="61" spans="1:9" ht="20.25" x14ac:dyDescent="0.3">
      <c r="B61" s="90"/>
      <c r="C61" s="90"/>
      <c r="D61" s="90"/>
      <c r="E61" s="90"/>
    </row>
    <row r="62" spans="1:9" ht="20.25" x14ac:dyDescent="0.3">
      <c r="B62" s="90"/>
      <c r="C62" s="90"/>
      <c r="D62" s="90"/>
      <c r="E62" s="90"/>
    </row>
    <row r="63" spans="1:9" ht="20.25" x14ac:dyDescent="0.3">
      <c r="B63" s="90"/>
      <c r="C63" s="90"/>
      <c r="D63" s="90"/>
      <c r="E63" s="90"/>
    </row>
    <row r="64" spans="1:9" ht="20.25" x14ac:dyDescent="0.3">
      <c r="B64" s="90"/>
      <c r="C64" s="90"/>
      <c r="D64" s="90"/>
      <c r="E64" s="90"/>
    </row>
  </sheetData>
  <sheetProtection selectLockedCells="1" selectUnlockedCells="1"/>
  <mergeCells count="54"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  <mergeCell ref="E48:F48"/>
    <mergeCell ref="E49:F49"/>
    <mergeCell ref="D14:D15"/>
    <mergeCell ref="E22:F22"/>
    <mergeCell ref="E44:F44"/>
    <mergeCell ref="E19:F19"/>
    <mergeCell ref="D38:D39"/>
    <mergeCell ref="E18:F18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56:F56"/>
    <mergeCell ref="E54:F54"/>
    <mergeCell ref="E55:F55"/>
    <mergeCell ref="E50:F50"/>
    <mergeCell ref="E52:F52"/>
    <mergeCell ref="E53:F53"/>
    <mergeCell ref="E51:F51"/>
    <mergeCell ref="E11:F11"/>
    <mergeCell ref="E6:F6"/>
    <mergeCell ref="E13:F13"/>
    <mergeCell ref="E12:F12"/>
    <mergeCell ref="E10:F10"/>
    <mergeCell ref="E9:F9"/>
    <mergeCell ref="E7:F7"/>
    <mergeCell ref="A8:F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2025-01-21T12:12:43Z</cp:lastPrinted>
  <dcterms:created xsi:type="dcterms:W3CDTF">2015-06-05T18:19:34Z</dcterms:created>
  <dcterms:modified xsi:type="dcterms:W3CDTF">2025-02-27T12:08:13Z</dcterms:modified>
</cp:coreProperties>
</file>