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Нечепуренко Алла\2025 рік\Програма на 2025 рік\Зміни до програми червень\Т.А\"/>
    </mc:Choice>
  </mc:AlternateContent>
  <xr:revisionPtr revIDLastSave="0" documentId="13_ncr:1_{FF45EAAF-501A-46DE-9300-17616ABD9BF8}" xr6:coauthVersionLast="47" xr6:coauthVersionMax="47" xr10:uidLastSave="{00000000-0000-0000-0000-000000000000}"/>
  <bookViews>
    <workbookView xWindow="1560" yWindow="600" windowWidth="20325" windowHeight="15600" xr2:uid="{00000000-000D-0000-FFFF-FFFF00000000}"/>
  </bookViews>
  <sheets>
    <sheet name="Лист1" sheetId="1" r:id="rId1"/>
  </sheets>
  <definedNames>
    <definedName name="_xlnm.Print_Area" localSheetId="0">Лист1!$A$1:$J$498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2" i="1" l="1"/>
  <c r="G52" i="1" s="1"/>
  <c r="I42" i="1"/>
  <c r="H42" i="1"/>
  <c r="I52" i="1"/>
  <c r="G46" i="1"/>
  <c r="H200" i="1"/>
  <c r="I200" i="1"/>
  <c r="I208" i="1" l="1"/>
  <c r="G203" i="1"/>
  <c r="I466" i="1" l="1"/>
  <c r="H466" i="1"/>
  <c r="I465" i="1"/>
  <c r="H465" i="1"/>
  <c r="I464" i="1"/>
  <c r="H464" i="1"/>
  <c r="I463" i="1"/>
  <c r="H463" i="1"/>
  <c r="G463" i="1"/>
  <c r="G461" i="1"/>
  <c r="G466" i="1" s="1"/>
  <c r="G460" i="1"/>
  <c r="G465" i="1" s="1"/>
  <c r="G459" i="1"/>
  <c r="G464" i="1" s="1"/>
  <c r="G458" i="1"/>
  <c r="I457" i="1"/>
  <c r="I462" i="1" s="1"/>
  <c r="H457" i="1"/>
  <c r="H462" i="1" s="1"/>
  <c r="I455" i="1"/>
  <c r="H455" i="1"/>
  <c r="I454" i="1"/>
  <c r="H454" i="1"/>
  <c r="I453" i="1"/>
  <c r="H453" i="1"/>
  <c r="I452" i="1"/>
  <c r="H452" i="1"/>
  <c r="G449" i="1"/>
  <c r="G445" i="1" s="1"/>
  <c r="G448" i="1"/>
  <c r="G447" i="1"/>
  <c r="G446" i="1"/>
  <c r="I445" i="1"/>
  <c r="H445" i="1"/>
  <c r="G443" i="1"/>
  <c r="G442" i="1"/>
  <c r="G441" i="1"/>
  <c r="G453" i="1" s="1"/>
  <c r="G440" i="1"/>
  <c r="I439" i="1"/>
  <c r="I451" i="1" s="1"/>
  <c r="H439" i="1"/>
  <c r="I437" i="1"/>
  <c r="H437" i="1"/>
  <c r="I436" i="1"/>
  <c r="H436" i="1"/>
  <c r="I435" i="1"/>
  <c r="H435" i="1"/>
  <c r="I434" i="1"/>
  <c r="H434" i="1"/>
  <c r="G431" i="1"/>
  <c r="G430" i="1"/>
  <c r="G429" i="1"/>
  <c r="G428" i="1"/>
  <c r="I427" i="1"/>
  <c r="H427" i="1"/>
  <c r="G425" i="1"/>
  <c r="G424" i="1"/>
  <c r="G423" i="1"/>
  <c r="G422" i="1"/>
  <c r="I421" i="1"/>
  <c r="H421" i="1"/>
  <c r="G420" i="1"/>
  <c r="G419" i="1"/>
  <c r="G418" i="1"/>
  <c r="G417" i="1"/>
  <c r="I416" i="1"/>
  <c r="H416" i="1"/>
  <c r="G415" i="1"/>
  <c r="G414" i="1"/>
  <c r="G413" i="1"/>
  <c r="G412" i="1"/>
  <c r="I411" i="1"/>
  <c r="H411" i="1"/>
  <c r="G411" i="1"/>
  <c r="G410" i="1"/>
  <c r="G409" i="1"/>
  <c r="G408" i="1"/>
  <c r="G407" i="1"/>
  <c r="I406" i="1"/>
  <c r="H406" i="1"/>
  <c r="G404" i="1"/>
  <c r="G403" i="1"/>
  <c r="G402" i="1"/>
  <c r="G401" i="1"/>
  <c r="I400" i="1"/>
  <c r="H400" i="1"/>
  <c r="I398" i="1"/>
  <c r="H398" i="1"/>
  <c r="I397" i="1"/>
  <c r="H397" i="1"/>
  <c r="I396" i="1"/>
  <c r="H396" i="1"/>
  <c r="I395" i="1"/>
  <c r="H395" i="1"/>
  <c r="G392" i="1"/>
  <c r="G391" i="1"/>
  <c r="G390" i="1"/>
  <c r="G389" i="1"/>
  <c r="G388" i="1" s="1"/>
  <c r="I388" i="1"/>
  <c r="H388" i="1"/>
  <c r="G386" i="1"/>
  <c r="G385" i="1"/>
  <c r="G384" i="1"/>
  <c r="G383" i="1"/>
  <c r="I382" i="1"/>
  <c r="H382" i="1"/>
  <c r="G381" i="1"/>
  <c r="G380" i="1"/>
  <c r="G379" i="1"/>
  <c r="G378" i="1"/>
  <c r="G377" i="1" s="1"/>
  <c r="I377" i="1"/>
  <c r="H377" i="1"/>
  <c r="G376" i="1"/>
  <c r="G375" i="1"/>
  <c r="G374" i="1"/>
  <c r="G373" i="1"/>
  <c r="I372" i="1"/>
  <c r="H372" i="1"/>
  <c r="G371" i="1"/>
  <c r="G370" i="1"/>
  <c r="G369" i="1"/>
  <c r="G368" i="1"/>
  <c r="I367" i="1"/>
  <c r="H367" i="1"/>
  <c r="G365" i="1"/>
  <c r="G364" i="1"/>
  <c r="G363" i="1"/>
  <c r="G362" i="1"/>
  <c r="I361" i="1"/>
  <c r="H361" i="1"/>
  <c r="I359" i="1"/>
  <c r="H359" i="1"/>
  <c r="I358" i="1"/>
  <c r="H358" i="1"/>
  <c r="I357" i="1"/>
  <c r="H357" i="1"/>
  <c r="I356" i="1"/>
  <c r="H356" i="1"/>
  <c r="G353" i="1"/>
  <c r="G352" i="1"/>
  <c r="G351" i="1"/>
  <c r="G350" i="1"/>
  <c r="I349" i="1"/>
  <c r="H349" i="1"/>
  <c r="G347" i="1"/>
  <c r="G346" i="1"/>
  <c r="G345" i="1"/>
  <c r="G344" i="1"/>
  <c r="I343" i="1"/>
  <c r="H343" i="1"/>
  <c r="G342" i="1"/>
  <c r="G341" i="1"/>
  <c r="G340" i="1"/>
  <c r="G339" i="1"/>
  <c r="I338" i="1"/>
  <c r="H338" i="1"/>
  <c r="G336" i="1"/>
  <c r="G359" i="1" s="1"/>
  <c r="G335" i="1"/>
  <c r="G334" i="1"/>
  <c r="G333" i="1"/>
  <c r="I332" i="1"/>
  <c r="H332" i="1"/>
  <c r="I330" i="1"/>
  <c r="H330" i="1"/>
  <c r="I329" i="1"/>
  <c r="H329" i="1"/>
  <c r="I328" i="1"/>
  <c r="H328" i="1"/>
  <c r="I327" i="1"/>
  <c r="H327" i="1"/>
  <c r="G325" i="1"/>
  <c r="G324" i="1"/>
  <c r="G323" i="1"/>
  <c r="G322" i="1"/>
  <c r="I321" i="1"/>
  <c r="H321" i="1"/>
  <c r="G320" i="1"/>
  <c r="G318" i="1"/>
  <c r="G317" i="1"/>
  <c r="G316" i="1" s="1"/>
  <c r="I316" i="1"/>
  <c r="H316" i="1"/>
  <c r="G315" i="1"/>
  <c r="G313" i="1"/>
  <c r="G312" i="1"/>
  <c r="I311" i="1"/>
  <c r="H311" i="1"/>
  <c r="G310" i="1"/>
  <c r="G309" i="1"/>
  <c r="G308" i="1"/>
  <c r="I306" i="1"/>
  <c r="H306" i="1"/>
  <c r="G304" i="1"/>
  <c r="G302" i="1"/>
  <c r="G300" i="1" s="1"/>
  <c r="I300" i="1"/>
  <c r="H300" i="1"/>
  <c r="G299" i="1"/>
  <c r="G298" i="1"/>
  <c r="G297" i="1"/>
  <c r="I295" i="1"/>
  <c r="H295" i="1"/>
  <c r="G294" i="1"/>
  <c r="G293" i="1"/>
  <c r="G292" i="1"/>
  <c r="I290" i="1"/>
  <c r="H290" i="1"/>
  <c r="I288" i="1"/>
  <c r="H288" i="1"/>
  <c r="I287" i="1"/>
  <c r="H287" i="1"/>
  <c r="I286" i="1"/>
  <c r="H286" i="1"/>
  <c r="I285" i="1"/>
  <c r="H285" i="1"/>
  <c r="G283" i="1"/>
  <c r="G282" i="1"/>
  <c r="G281" i="1"/>
  <c r="G280" i="1"/>
  <c r="I279" i="1"/>
  <c r="H279" i="1"/>
  <c r="G278" i="1"/>
  <c r="G277" i="1"/>
  <c r="G276" i="1"/>
  <c r="G275" i="1"/>
  <c r="I274" i="1"/>
  <c r="H274" i="1"/>
  <c r="G273" i="1"/>
  <c r="G272" i="1"/>
  <c r="G271" i="1"/>
  <c r="G270" i="1"/>
  <c r="I269" i="1"/>
  <c r="H269" i="1"/>
  <c r="I267" i="1"/>
  <c r="H267" i="1"/>
  <c r="I266" i="1"/>
  <c r="H266" i="1"/>
  <c r="I265" i="1"/>
  <c r="H265" i="1"/>
  <c r="I264" i="1"/>
  <c r="H264" i="1"/>
  <c r="G262" i="1"/>
  <c r="G261" i="1"/>
  <c r="G260" i="1"/>
  <c r="G259" i="1"/>
  <c r="I258" i="1"/>
  <c r="H258" i="1"/>
  <c r="G257" i="1"/>
  <c r="G256" i="1"/>
  <c r="G255" i="1"/>
  <c r="G254" i="1"/>
  <c r="I253" i="1"/>
  <c r="H253" i="1"/>
  <c r="G252" i="1"/>
  <c r="G267" i="1" s="1"/>
  <c r="G251" i="1"/>
  <c r="G250" i="1"/>
  <c r="G265" i="1" s="1"/>
  <c r="G249" i="1"/>
  <c r="I248" i="1"/>
  <c r="H248" i="1"/>
  <c r="I246" i="1"/>
  <c r="H246" i="1"/>
  <c r="I245" i="1"/>
  <c r="H245" i="1"/>
  <c r="I244" i="1"/>
  <c r="H244" i="1"/>
  <c r="I243" i="1"/>
  <c r="H243" i="1"/>
  <c r="G241" i="1"/>
  <c r="G240" i="1"/>
  <c r="G239" i="1"/>
  <c r="G238" i="1"/>
  <c r="I237" i="1"/>
  <c r="H237" i="1"/>
  <c r="G236" i="1"/>
  <c r="G235" i="1"/>
  <c r="G234" i="1"/>
  <c r="G233" i="1"/>
  <c r="I232" i="1"/>
  <c r="H232" i="1"/>
  <c r="G231" i="1"/>
  <c r="G230" i="1"/>
  <c r="G229" i="1"/>
  <c r="G244" i="1" s="1"/>
  <c r="G228" i="1"/>
  <c r="I227" i="1"/>
  <c r="H227" i="1"/>
  <c r="I225" i="1"/>
  <c r="H225" i="1"/>
  <c r="I224" i="1"/>
  <c r="H224" i="1"/>
  <c r="I223" i="1"/>
  <c r="H223" i="1"/>
  <c r="I222" i="1"/>
  <c r="H222" i="1"/>
  <c r="G220" i="1"/>
  <c r="G219" i="1"/>
  <c r="G218" i="1"/>
  <c r="G217" i="1"/>
  <c r="I216" i="1"/>
  <c r="H216" i="1"/>
  <c r="G215" i="1"/>
  <c r="G214" i="1"/>
  <c r="G213" i="1"/>
  <c r="G223" i="1" s="1"/>
  <c r="G212" i="1"/>
  <c r="I211" i="1"/>
  <c r="I221" i="1" s="1"/>
  <c r="H211" i="1"/>
  <c r="I209" i="1"/>
  <c r="H209" i="1"/>
  <c r="H208" i="1"/>
  <c r="I207" i="1"/>
  <c r="H207" i="1"/>
  <c r="I206" i="1"/>
  <c r="H206" i="1"/>
  <c r="G204" i="1"/>
  <c r="G202" i="1"/>
  <c r="G201" i="1"/>
  <c r="G199" i="1"/>
  <c r="G198" i="1"/>
  <c r="G197" i="1"/>
  <c r="G196" i="1"/>
  <c r="I195" i="1"/>
  <c r="H195" i="1"/>
  <c r="G194" i="1"/>
  <c r="G192" i="1"/>
  <c r="G191" i="1"/>
  <c r="I190" i="1"/>
  <c r="H190" i="1"/>
  <c r="I188" i="1"/>
  <c r="H188" i="1"/>
  <c r="I187" i="1"/>
  <c r="H187" i="1"/>
  <c r="I186" i="1"/>
  <c r="H186" i="1"/>
  <c r="I185" i="1"/>
  <c r="H185" i="1"/>
  <c r="G183" i="1"/>
  <c r="G182" i="1"/>
  <c r="G180" i="1"/>
  <c r="I179" i="1"/>
  <c r="H179" i="1"/>
  <c r="G178" i="1"/>
  <c r="G177" i="1"/>
  <c r="G176" i="1"/>
  <c r="I174" i="1"/>
  <c r="H174" i="1"/>
  <c r="G172" i="1"/>
  <c r="G171" i="1"/>
  <c r="G170" i="1"/>
  <c r="I169" i="1"/>
  <c r="H169" i="1"/>
  <c r="I167" i="1"/>
  <c r="H167" i="1"/>
  <c r="I166" i="1"/>
  <c r="H166" i="1"/>
  <c r="I165" i="1"/>
  <c r="H165" i="1"/>
  <c r="I164" i="1"/>
  <c r="H164" i="1"/>
  <c r="G161" i="1"/>
  <c r="G160" i="1"/>
  <c r="G159" i="1"/>
  <c r="G158" i="1"/>
  <c r="I157" i="1"/>
  <c r="H157" i="1"/>
  <c r="G156" i="1"/>
  <c r="G155" i="1"/>
  <c r="G154" i="1"/>
  <c r="G153" i="1"/>
  <c r="I152" i="1"/>
  <c r="H152" i="1"/>
  <c r="G151" i="1"/>
  <c r="G149" i="1"/>
  <c r="G148" i="1"/>
  <c r="I147" i="1"/>
  <c r="H147" i="1"/>
  <c r="G146" i="1"/>
  <c r="G144" i="1"/>
  <c r="G143" i="1"/>
  <c r="I142" i="1"/>
  <c r="H142" i="1"/>
  <c r="G141" i="1"/>
  <c r="G139" i="1"/>
  <c r="G138" i="1"/>
  <c r="I137" i="1"/>
  <c r="H137" i="1"/>
  <c r="G136" i="1"/>
  <c r="G135" i="1"/>
  <c r="G134" i="1"/>
  <c r="I132" i="1"/>
  <c r="H132" i="1"/>
  <c r="I130" i="1"/>
  <c r="H130" i="1"/>
  <c r="I129" i="1"/>
  <c r="H129" i="1"/>
  <c r="I128" i="1"/>
  <c r="H128" i="1"/>
  <c r="I127" i="1"/>
  <c r="H127" i="1"/>
  <c r="G125" i="1"/>
  <c r="G124" i="1"/>
  <c r="G123" i="1"/>
  <c r="G122" i="1"/>
  <c r="I121" i="1"/>
  <c r="H121" i="1"/>
  <c r="G120" i="1"/>
  <c r="G119" i="1"/>
  <c r="G118" i="1"/>
  <c r="G117" i="1"/>
  <c r="I116" i="1"/>
  <c r="H116" i="1"/>
  <c r="I114" i="1"/>
  <c r="H114" i="1"/>
  <c r="I113" i="1"/>
  <c r="H113" i="1"/>
  <c r="I112" i="1"/>
  <c r="H112" i="1"/>
  <c r="I111" i="1"/>
  <c r="H111" i="1"/>
  <c r="G109" i="1"/>
  <c r="G108" i="1"/>
  <c r="G107" i="1"/>
  <c r="G106" i="1"/>
  <c r="I105" i="1"/>
  <c r="H105" i="1"/>
  <c r="G104" i="1"/>
  <c r="G103" i="1"/>
  <c r="G102" i="1"/>
  <c r="G101" i="1"/>
  <c r="I100" i="1"/>
  <c r="H100" i="1"/>
  <c r="G99" i="1"/>
  <c r="G98" i="1"/>
  <c r="G97" i="1"/>
  <c r="G96" i="1"/>
  <c r="I95" i="1"/>
  <c r="H95" i="1"/>
  <c r="G94" i="1"/>
  <c r="G92" i="1"/>
  <c r="G91" i="1"/>
  <c r="I90" i="1"/>
  <c r="H90" i="1"/>
  <c r="G89" i="1"/>
  <c r="G87" i="1"/>
  <c r="G86" i="1"/>
  <c r="I85" i="1"/>
  <c r="H85" i="1"/>
  <c r="G84" i="1"/>
  <c r="G83" i="1"/>
  <c r="G82" i="1"/>
  <c r="G81" i="1"/>
  <c r="I80" i="1"/>
  <c r="H80" i="1"/>
  <c r="I78" i="1"/>
  <c r="H78" i="1"/>
  <c r="I77" i="1"/>
  <c r="H77" i="1"/>
  <c r="I76" i="1"/>
  <c r="H76" i="1"/>
  <c r="I75" i="1"/>
  <c r="H75" i="1"/>
  <c r="G73" i="1"/>
  <c r="G72" i="1"/>
  <c r="G71" i="1"/>
  <c r="G70" i="1"/>
  <c r="I69" i="1"/>
  <c r="H69" i="1"/>
  <c r="G68" i="1"/>
  <c r="G67" i="1"/>
  <c r="G66" i="1"/>
  <c r="G65" i="1"/>
  <c r="I64" i="1"/>
  <c r="H64" i="1"/>
  <c r="G63" i="1"/>
  <c r="G61" i="1"/>
  <c r="G60" i="1"/>
  <c r="I59" i="1"/>
  <c r="H59" i="1"/>
  <c r="G58" i="1"/>
  <c r="G56" i="1"/>
  <c r="G55" i="1"/>
  <c r="I54" i="1"/>
  <c r="H54" i="1"/>
  <c r="I51" i="1"/>
  <c r="H51" i="1"/>
  <c r="I50" i="1"/>
  <c r="H50" i="1"/>
  <c r="I49" i="1"/>
  <c r="H49" i="1"/>
  <c r="G45" i="1"/>
  <c r="G44" i="1"/>
  <c r="G43" i="1"/>
  <c r="G42" i="1" s="1"/>
  <c r="G41" i="1"/>
  <c r="G40" i="1"/>
  <c r="G39" i="1"/>
  <c r="G38" i="1"/>
  <c r="I37" i="1"/>
  <c r="H37" i="1"/>
  <c r="G34" i="1"/>
  <c r="G33" i="1"/>
  <c r="I32" i="1"/>
  <c r="H32" i="1"/>
  <c r="G31" i="1"/>
  <c r="G29" i="1"/>
  <c r="G28" i="1"/>
  <c r="I27" i="1"/>
  <c r="H27" i="1"/>
  <c r="G26" i="1"/>
  <c r="G24" i="1"/>
  <c r="G23" i="1"/>
  <c r="I22" i="1"/>
  <c r="H22" i="1"/>
  <c r="G21" i="1"/>
  <c r="G19" i="1"/>
  <c r="G18" i="1"/>
  <c r="I17" i="1"/>
  <c r="H17" i="1"/>
  <c r="G16" i="1"/>
  <c r="G14" i="1"/>
  <c r="G13" i="1"/>
  <c r="I12" i="1"/>
  <c r="H12" i="1"/>
  <c r="G11" i="1"/>
  <c r="G9" i="1"/>
  <c r="G8" i="1"/>
  <c r="I7" i="1"/>
  <c r="H7" i="1"/>
  <c r="G90" i="1" l="1"/>
  <c r="G311" i="1"/>
  <c r="G166" i="1"/>
  <c r="I74" i="1"/>
  <c r="G361" i="1"/>
  <c r="G130" i="1"/>
  <c r="H184" i="1"/>
  <c r="I205" i="1"/>
  <c r="G287" i="1"/>
  <c r="G434" i="1"/>
  <c r="G64" i="1"/>
  <c r="G105" i="1"/>
  <c r="G116" i="1"/>
  <c r="I184" i="1"/>
  <c r="G225" i="1"/>
  <c r="G111" i="1"/>
  <c r="I163" i="1"/>
  <c r="G127" i="1"/>
  <c r="G207" i="1"/>
  <c r="G246" i="1"/>
  <c r="G128" i="1"/>
  <c r="G164" i="1"/>
  <c r="G187" i="1"/>
  <c r="G274" i="1"/>
  <c r="G372" i="1"/>
  <c r="G186" i="1"/>
  <c r="H110" i="1"/>
  <c r="G195" i="1"/>
  <c r="G295" i="1"/>
  <c r="G114" i="1"/>
  <c r="G279" i="1"/>
  <c r="G416" i="1"/>
  <c r="G50" i="1"/>
  <c r="G157" i="1"/>
  <c r="H205" i="1"/>
  <c r="G327" i="1"/>
  <c r="G437" i="1"/>
  <c r="G27" i="1"/>
  <c r="G77" i="1"/>
  <c r="G17" i="1"/>
  <c r="G78" i="1"/>
  <c r="G185" i="1"/>
  <c r="G209" i="1"/>
  <c r="G306" i="1"/>
  <c r="G253" i="1"/>
  <c r="I110" i="1"/>
  <c r="G100" i="1"/>
  <c r="G113" i="1"/>
  <c r="H163" i="1"/>
  <c r="G59" i="1"/>
  <c r="H284" i="1"/>
  <c r="I284" i="1"/>
  <c r="G398" i="1"/>
  <c r="G22" i="1"/>
  <c r="G85" i="1"/>
  <c r="G165" i="1"/>
  <c r="G174" i="1"/>
  <c r="G427" i="1"/>
  <c r="G367" i="1"/>
  <c r="G37" i="1"/>
  <c r="I469" i="1"/>
  <c r="E494" i="1" s="1"/>
  <c r="G69" i="1"/>
  <c r="G167" i="1"/>
  <c r="G200" i="1"/>
  <c r="G435" i="1"/>
  <c r="G147" i="1"/>
  <c r="G349" i="1"/>
  <c r="G80" i="1"/>
  <c r="G285" i="1"/>
  <c r="G338" i="1"/>
  <c r="I471" i="1"/>
  <c r="E496" i="1" s="1"/>
  <c r="G112" i="1"/>
  <c r="G137" i="1"/>
  <c r="G179" i="1"/>
  <c r="G206" i="1"/>
  <c r="G286" i="1"/>
  <c r="G396" i="1"/>
  <c r="H74" i="1"/>
  <c r="G121" i="1"/>
  <c r="H221" i="1"/>
  <c r="G397" i="1"/>
  <c r="G452" i="1"/>
  <c r="G49" i="1"/>
  <c r="G152" i="1"/>
  <c r="G288" i="1"/>
  <c r="G328" i="1"/>
  <c r="G321" i="1"/>
  <c r="G406" i="1"/>
  <c r="G75" i="1"/>
  <c r="G222" i="1"/>
  <c r="G264" i="1"/>
  <c r="H469" i="1"/>
  <c r="D494" i="1" s="1"/>
  <c r="G357" i="1"/>
  <c r="G32" i="1"/>
  <c r="G76" i="1"/>
  <c r="G95" i="1"/>
  <c r="G142" i="1"/>
  <c r="G330" i="1"/>
  <c r="G455" i="1"/>
  <c r="G248" i="1"/>
  <c r="G7" i="1"/>
  <c r="H126" i="1"/>
  <c r="G132" i="1"/>
  <c r="I326" i="1"/>
  <c r="G54" i="1"/>
  <c r="H468" i="1"/>
  <c r="D493" i="1" s="1"/>
  <c r="G356" i="1"/>
  <c r="G400" i="1"/>
  <c r="H471" i="1"/>
  <c r="D496" i="1" s="1"/>
  <c r="G188" i="1"/>
  <c r="G190" i="1"/>
  <c r="I242" i="1"/>
  <c r="H394" i="1"/>
  <c r="G258" i="1"/>
  <c r="G395" i="1"/>
  <c r="H451" i="1"/>
  <c r="G169" i="1"/>
  <c r="G184" i="1" s="1"/>
  <c r="G216" i="1"/>
  <c r="G245" i="1"/>
  <c r="G269" i="1"/>
  <c r="G290" i="1"/>
  <c r="H433" i="1"/>
  <c r="G12" i="1"/>
  <c r="H48" i="1"/>
  <c r="G227" i="1"/>
  <c r="I433" i="1"/>
  <c r="I48" i="1"/>
  <c r="H242" i="1"/>
  <c r="I126" i="1"/>
  <c r="G454" i="1"/>
  <c r="G243" i="1"/>
  <c r="G436" i="1"/>
  <c r="G457" i="1"/>
  <c r="G462" i="1" s="1"/>
  <c r="G421" i="1"/>
  <c r="I394" i="1"/>
  <c r="G382" i="1"/>
  <c r="G358" i="1"/>
  <c r="H355" i="1"/>
  <c r="G332" i="1"/>
  <c r="H326" i="1"/>
  <c r="G329" i="1"/>
  <c r="G439" i="1"/>
  <c r="G451" i="1" s="1"/>
  <c r="G266" i="1"/>
  <c r="H263" i="1"/>
  <c r="I263" i="1"/>
  <c r="I468" i="1"/>
  <c r="E493" i="1" s="1"/>
  <c r="G237" i="1"/>
  <c r="G232" i="1"/>
  <c r="G224" i="1"/>
  <c r="G211" i="1"/>
  <c r="G129" i="1"/>
  <c r="G126" i="1"/>
  <c r="G51" i="1"/>
  <c r="H470" i="1"/>
  <c r="D495" i="1" s="1"/>
  <c r="I355" i="1"/>
  <c r="G208" i="1"/>
  <c r="I470" i="1"/>
  <c r="E495" i="1" s="1"/>
  <c r="G343" i="1"/>
  <c r="G284" i="1" l="1"/>
  <c r="G394" i="1"/>
  <c r="G48" i="1"/>
  <c r="G242" i="1"/>
  <c r="G468" i="1"/>
  <c r="G493" i="1" s="1"/>
  <c r="G326" i="1"/>
  <c r="G74" i="1"/>
  <c r="G469" i="1"/>
  <c r="G494" i="1" s="1"/>
  <c r="G471" i="1"/>
  <c r="G496" i="1" s="1"/>
  <c r="G110" i="1"/>
  <c r="G263" i="1"/>
  <c r="G163" i="1"/>
  <c r="G467" i="1" s="1"/>
  <c r="I467" i="1"/>
  <c r="G355" i="1"/>
  <c r="G205" i="1"/>
  <c r="G221" i="1"/>
  <c r="G470" i="1"/>
  <c r="G495" i="1" s="1"/>
  <c r="H467" i="1"/>
  <c r="G433" i="1"/>
  <c r="D497" i="1"/>
  <c r="E497" i="1"/>
  <c r="G4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Алла</author>
  </authors>
  <commentList>
    <comment ref="I45" authorId="0" shapeId="0" xr:uid="{00000000-0006-0000-0000-000001000000}">
      <text>
        <r>
          <rPr>
            <b/>
            <sz val="9"/>
            <color indexed="81"/>
            <rFont val="Tahoma"/>
            <family val="2"/>
            <charset val="204"/>
          </rPr>
          <t>Admin:</t>
        </r>
        <r>
          <rPr>
            <sz val="9"/>
            <color indexed="81"/>
            <rFont val="Tahoma"/>
            <family val="2"/>
            <charset val="204"/>
          </rPr>
          <t xml:space="preserve">
0611010/2230/3783,049-харчування закладів дошкільної освіти
Всього: 3783,049 грн.</t>
        </r>
      </text>
    </comment>
    <comment ref="I124" authorId="0" shapeId="0" xr:uid="{00000000-0006-0000-0000-000002000000}">
      <text>
        <r>
          <rPr>
            <b/>
            <sz val="9"/>
            <color indexed="81"/>
            <rFont val="Tahoma"/>
            <family val="2"/>
            <charset val="204"/>
          </rPr>
          <t>Admin:</t>
        </r>
        <r>
          <rPr>
            <sz val="9"/>
            <color indexed="81"/>
            <rFont val="Tahoma"/>
            <family val="2"/>
            <charset val="204"/>
          </rPr>
          <t xml:space="preserve">
0611021/2210/ ДП                           1 527 736
0611021/2210/масло, солідол         48 000+1817
611021/2210/запчастини, шини      409400+64000
0611021/2240/т/о, ремонт та
планові обстеження автобусів          56700+250020+56375
страхування                                      50100
Всього:                                           2 464 148  </t>
        </r>
      </text>
    </comment>
    <comment ref="I155" authorId="0" shapeId="0" xr:uid="{00000000-0006-0000-0000-000003000000}">
      <text>
        <r>
          <rPr>
            <b/>
            <sz val="9"/>
            <color indexed="81"/>
            <rFont val="Tahoma"/>
            <family val="2"/>
            <charset val="204"/>
          </rPr>
          <t>Admin:</t>
        </r>
        <r>
          <rPr>
            <sz val="9"/>
            <color indexed="81"/>
            <rFont val="Tahoma"/>
            <family val="2"/>
            <charset val="204"/>
          </rPr>
          <t xml:space="preserve">
0611021/2240/інтернет, укртелеком+ФТС      585 528
0611010/2240/інтернет, укртелеком              37 056
</t>
        </r>
        <r>
          <rPr>
            <b/>
            <sz val="9"/>
            <color indexed="81"/>
            <rFont val="Tahoma"/>
            <family val="2"/>
            <charset val="204"/>
          </rPr>
          <t>Всього:                                                     622 58</t>
        </r>
        <r>
          <rPr>
            <sz val="9"/>
            <color indexed="81"/>
            <rFont val="Tahoma"/>
            <family val="2"/>
            <charset val="204"/>
          </rPr>
          <t>4</t>
        </r>
      </text>
    </comment>
    <comment ref="I214" authorId="0" shapeId="0" xr:uid="{00000000-0006-0000-0000-000004000000}">
      <text>
        <r>
          <rPr>
            <b/>
            <sz val="9"/>
            <color indexed="81"/>
            <rFont val="Tahoma"/>
            <family val="2"/>
            <charset val="204"/>
          </rPr>
          <t>Admin:</t>
        </r>
        <r>
          <rPr>
            <sz val="9"/>
            <color indexed="81"/>
            <rFont val="Tahoma"/>
            <family val="2"/>
            <charset val="204"/>
          </rPr>
          <t xml:space="preserve">
0611021/2730/участь у Всеукраїнських олімпіадах - 4,5</t>
        </r>
      </text>
    </comment>
    <comment ref="I219" authorId="0" shapeId="0" xr:uid="{00000000-0006-0000-0000-000005000000}">
      <text>
        <r>
          <rPr>
            <b/>
            <sz val="9"/>
            <color indexed="81"/>
            <rFont val="Tahoma"/>
            <family val="2"/>
            <charset val="204"/>
          </rPr>
          <t>Admin:</t>
        </r>
        <r>
          <rPr>
            <sz val="9"/>
            <color indexed="81"/>
            <rFont val="Tahoma"/>
            <family val="2"/>
            <charset val="204"/>
          </rPr>
          <t xml:space="preserve">
0611021/2730/участь у районних олімпіадах - 6,0</t>
        </r>
      </text>
    </comment>
    <comment ref="I251" authorId="1" shapeId="0" xr:uid="{00000000-0006-0000-0000-000006000000}">
      <text>
        <r>
          <rPr>
            <b/>
            <sz val="9"/>
            <rFont val="Tahoma"/>
            <family val="2"/>
            <charset val="204"/>
          </rPr>
          <t>Алла:</t>
        </r>
        <r>
          <rPr>
            <sz val="9"/>
            <rFont val="Tahoma"/>
            <family val="2"/>
            <charset val="204"/>
          </rPr>
          <t xml:space="preserve">
0615031/2240/
9000-членські внески
63400-відшкодування на харчування</t>
        </r>
      </text>
    </comment>
    <comment ref="I261" authorId="0" shapeId="0" xr:uid="{00000000-0006-0000-0000-000007000000}">
      <text>
        <r>
          <rPr>
            <b/>
            <sz val="9"/>
            <color indexed="81"/>
            <rFont val="Tahoma"/>
            <family val="2"/>
            <charset val="204"/>
          </rPr>
          <t>Admin:</t>
        </r>
        <r>
          <rPr>
            <sz val="9"/>
            <color indexed="81"/>
            <rFont val="Tahoma"/>
            <family val="2"/>
            <charset val="204"/>
          </rPr>
          <t xml:space="preserve">
0611021/2210/ заохочення та підтримка учасників змагань (Плч-о-пліч) 
0611021/2210/ медалі, грамоти, папір (Пліч-опліч)
Разом: 114 000</t>
        </r>
      </text>
    </comment>
    <comment ref="I309" authorId="0" shapeId="0" xr:uid="{00000000-0006-0000-0000-000008000000}">
      <text>
        <r>
          <rPr>
            <b/>
            <sz val="9"/>
            <color indexed="81"/>
            <rFont val="Tahoma"/>
            <family val="2"/>
            <charset val="204"/>
          </rPr>
          <t>Admin:</t>
        </r>
        <r>
          <rPr>
            <sz val="9"/>
            <color indexed="81"/>
            <rFont val="Tahoma"/>
            <family val="2"/>
            <charset val="204"/>
          </rPr>
          <t xml:space="preserve">
0611021/2210/ обладнання для гуртка "Робототехніка" -39625                     
0615031/2210/67000- м'ячі, манішки, заморозки,10500- сітка волейбольна, футбольна
Всього: 117 125,00</t>
        </r>
      </text>
    </comment>
    <comment ref="I335" authorId="0" shapeId="0" xr:uid="{00000000-0006-0000-0000-000009000000}">
      <text>
        <r>
          <rPr>
            <b/>
            <sz val="9"/>
            <color indexed="81"/>
            <rFont val="Tahoma"/>
            <family val="2"/>
            <charset val="204"/>
          </rPr>
          <t>Admin:</t>
        </r>
        <r>
          <rPr>
            <sz val="9"/>
            <color indexed="81"/>
            <rFont val="Tahoma"/>
            <family val="2"/>
            <charset val="204"/>
          </rPr>
          <t xml:space="preserve">
0611021/2240/страхування дітей-сиріт                                  14 000
0611021/2210/придбання шк та спорт форми для дітей-сиріт 68 400
0611142/2730/матеріальна допом. До 18-річчя                      9 050
0613140/2730/путівки                                                        900 000 
0611021/2210/вакцинація                                                           0
Всього:                                                                                   991 450                                                        
</t>
        </r>
      </text>
    </comment>
    <comment ref="I344" authorId="0" shapeId="0" xr:uid="{00000000-0006-0000-0000-00000A000000}">
      <text>
        <r>
          <rPr>
            <b/>
            <sz val="9"/>
            <color indexed="81"/>
            <rFont val="Tahoma"/>
            <family val="2"/>
            <charset val="204"/>
          </rPr>
          <t>Admin:</t>
        </r>
        <r>
          <rPr>
            <sz val="9"/>
            <color indexed="81"/>
            <rFont val="Tahoma"/>
            <family val="2"/>
            <charset val="204"/>
          </rPr>
          <t xml:space="preserve">
0611403/2230 спец фонд - субвенція з державного бюджету на харчування учнів початкових класів 2289800</t>
        </r>
      </text>
    </comment>
    <comment ref="I346" authorId="0" shapeId="0" xr:uid="{00000000-0006-0000-0000-00000B000000}">
      <text>
        <r>
          <rPr>
            <b/>
            <sz val="9"/>
            <color indexed="81"/>
            <rFont val="Tahoma"/>
            <family val="2"/>
            <charset val="204"/>
          </rPr>
          <t>Admin:</t>
        </r>
        <r>
          <rPr>
            <sz val="9"/>
            <color indexed="81"/>
            <rFont val="Tahoma"/>
            <family val="2"/>
            <charset val="204"/>
          </rPr>
          <t xml:space="preserve">
- 
0611021/2230харчування учнів місцевий б-т 7 166 137
</t>
        </r>
        <r>
          <rPr>
            <b/>
            <sz val="9"/>
            <color indexed="81"/>
            <rFont val="Tahoma"/>
            <family val="2"/>
            <charset val="204"/>
          </rPr>
          <t>Всього:     7 166 137</t>
        </r>
      </text>
    </comment>
    <comment ref="I352" authorId="0" shapeId="0" xr:uid="{00000000-0006-0000-0000-00000C000000}">
      <text>
        <r>
          <rPr>
            <b/>
            <sz val="9"/>
            <color indexed="81"/>
            <rFont val="Tahoma"/>
            <family val="2"/>
            <charset val="204"/>
          </rPr>
          <t>Admin:</t>
        </r>
        <r>
          <rPr>
            <sz val="9"/>
            <color indexed="81"/>
            <rFont val="Tahoma"/>
            <family val="2"/>
            <charset val="204"/>
          </rPr>
          <t xml:space="preserve">
0613140/2282/майданчик-900000</t>
        </r>
      </text>
    </comment>
    <comment ref="I383" authorId="0" shapeId="0" xr:uid="{00000000-0006-0000-0000-00000D000000}">
      <text>
        <r>
          <rPr>
            <b/>
            <sz val="9"/>
            <color indexed="81"/>
            <rFont val="Tahoma"/>
            <family val="2"/>
            <charset val="204"/>
          </rPr>
          <t>Admin:</t>
        </r>
        <r>
          <rPr>
            <sz val="9"/>
            <color indexed="81"/>
            <rFont val="Tahoma"/>
            <family val="2"/>
            <charset val="204"/>
          </rPr>
          <t xml:space="preserve">
0611292/3110/придбання мультимедійного обладнання для каб 5-6 класів - 99900
0611292/2210/придбання засобів навчання для кабінетів 5-6 класів - 190490,34              
</t>
        </r>
        <r>
          <rPr>
            <b/>
            <sz val="9"/>
            <color indexed="81"/>
            <rFont val="Tahoma"/>
            <family val="2"/>
            <charset val="204"/>
          </rPr>
          <t xml:space="preserve">Всього: 290390,34  </t>
        </r>
        <r>
          <rPr>
            <sz val="9"/>
            <color indexed="81"/>
            <rFont val="Tahoma"/>
            <family val="2"/>
            <charset val="204"/>
          </rPr>
          <t xml:space="preserve">         </t>
        </r>
      </text>
    </comment>
    <comment ref="I389" authorId="0" shapeId="0" xr:uid="{00000000-0006-0000-0000-00000E000000}">
      <text>
        <r>
          <rPr>
            <b/>
            <sz val="9"/>
            <color indexed="81"/>
            <rFont val="Tahoma"/>
            <family val="2"/>
            <charset val="204"/>
          </rPr>
          <t>Admin:</t>
        </r>
        <r>
          <rPr>
            <sz val="9"/>
            <color indexed="81"/>
            <rFont val="Tahoma"/>
            <family val="2"/>
            <charset val="204"/>
          </rPr>
          <t xml:space="preserve">
0611184/3110/придбання мультимедійного обладнання для 7 класів - 1437100</t>
        </r>
      </text>
    </comment>
    <comment ref="I430" authorId="0" shapeId="0" xr:uid="{00000000-0006-0000-0000-00000F000000}">
      <text>
        <r>
          <rPr>
            <b/>
            <sz val="9"/>
            <color indexed="81"/>
            <rFont val="Tahoma"/>
            <family val="2"/>
            <charset val="204"/>
          </rPr>
          <t>Admin:</t>
        </r>
        <r>
          <rPr>
            <sz val="9"/>
            <color indexed="81"/>
            <rFont val="Tahoma"/>
            <family val="2"/>
            <charset val="204"/>
          </rPr>
          <t xml:space="preserve">
0611183/3110/співфінансування НУШ, придбання мультимедійного обладнання для 7 класів- 319356,00  </t>
        </r>
      </text>
    </comment>
    <comment ref="I442" authorId="0" shapeId="0" xr:uid="{00000000-0006-0000-0000-000010000000}">
      <text>
        <r>
          <rPr>
            <b/>
            <sz val="9"/>
            <color indexed="81"/>
            <rFont val="Tahoma"/>
            <family val="2"/>
            <charset val="204"/>
          </rPr>
          <t>Admin:</t>
        </r>
        <r>
          <rPr>
            <sz val="9"/>
            <color indexed="81"/>
            <rFont val="Tahoma"/>
            <family val="2"/>
            <charset val="204"/>
          </rPr>
          <t xml:space="preserve">
0611300/3122/модульне укриття 600000+20062126</t>
        </r>
      </text>
    </comment>
  </commentList>
</comments>
</file>

<file path=xl/sharedStrings.xml><?xml version="1.0" encoding="utf-8"?>
<sst xmlns="http://schemas.openxmlformats.org/spreadsheetml/2006/main" count="821" uniqueCount="206">
  <si>
    <t>ПЕРЕЛІК</t>
  </si>
  <si>
    <t>№ з/п</t>
  </si>
  <si>
    <t>Назва напряму діяльності</t>
  </si>
  <si>
    <t>Зміст заходів щодо реалізації завдання</t>
  </si>
  <si>
    <t>Відповідальні за виконання</t>
  </si>
  <si>
    <t>Строк виконання</t>
  </si>
  <si>
    <t>Джерела фінансування</t>
  </si>
  <si>
    <t>Орієнтовні обсяги фінансування за роками виконання, тис. грн.</t>
  </si>
  <si>
    <t>Очікуваний результат від виконання заходу</t>
  </si>
  <si>
    <t>Усього</t>
  </si>
  <si>
    <t>Поліпшення якості дошкільної освіти, розроблення механізму, що забезпечує її сталий інноваційний розвиток.</t>
  </si>
  <si>
    <t>1.1. Проведення територіального  та участь в обласному етапі Всеукраїнського конкурсу "Дошкільний навчальний заклад майбутнього".</t>
  </si>
  <si>
    <t>Загальний обсяг, у т.ч.</t>
  </si>
  <si>
    <t>Поліпшення якості дошкільної освіти,  забезпечення її сталого інноваційного розвитку.</t>
  </si>
  <si>
    <t>Державний бюджет</t>
  </si>
  <si>
    <t>Обласний бюджет</t>
  </si>
  <si>
    <t>Місцевий бюджет</t>
  </si>
  <si>
    <t>Згідно із затвердженими бюджетами</t>
  </si>
  <si>
    <t>Інші джерела</t>
  </si>
  <si>
    <t>1.2. Покращення матеріально-технічної та методичної бази дошкільних навчальних закладів.</t>
  </si>
  <si>
    <t>1.3. Проведення семінарів-практикумів, підвищення кваліфікації педагогічних працівників.</t>
  </si>
  <si>
    <t>Підвищення кваліфікації педагогічних працівників ЗДО.</t>
  </si>
  <si>
    <t>Забезпечення особистого зростання кожної дитини з урахуванням її задатків, здібностей, індивідуальних  психічних і фізичних особливостей.</t>
  </si>
  <si>
    <t>2.1. Створення груп для дітей, які потребують корекції фізичного та (або) розумового розвитку.</t>
  </si>
  <si>
    <t>Особистісне зростання кожної дитини з урахуванням її задатків, здібностей, індивідуальних психічних і фізичних особливостей (створення груп при потребі).</t>
  </si>
  <si>
    <t>Збереження та зміцнення здоров'я  дітей з раннього  дитинства.</t>
  </si>
  <si>
    <t>3.1. Проведення свят та фестивалів для дітей дошкільного віку.</t>
  </si>
  <si>
    <t>Зміцнення здоров'я дітей з раннього дитинства.</t>
  </si>
  <si>
    <t>Поглиблення міжнародного співробітництва з питань дошкільної освіти.</t>
  </si>
  <si>
    <t>4.1. Здійснення співпраці в галузі дошкільної освіти з міжнародними організаціями, фондами.</t>
  </si>
  <si>
    <t>Співпраця в галузі дошкільної освіти з міжнародними організаціями, фондами.</t>
  </si>
  <si>
    <t>За окремими проектами та грантами</t>
  </si>
  <si>
    <t>Моніторинг якості надання освітніх послуг у сфері дошкільної освіти.</t>
  </si>
  <si>
    <t>5.1. Моніторинг показників: охоплення дошкільною освітою дітей від 1 до 6 років; показників  охоплення дошкільною освітою дітей п’ятирічного віку. Забезпечення контролю за: змінами у мережі дошкільних навчальних закладів; утриманням вихованців у ЗДО.</t>
  </si>
  <si>
    <t>Проведення моніторингу показників 1 раз у рік.</t>
  </si>
  <si>
    <t xml:space="preserve">6.1 Харчування в дошкільних закладах. </t>
  </si>
  <si>
    <t>Забезпечення дошкільнят якісним харчуванням</t>
  </si>
  <si>
    <t>Усього за проектом:</t>
  </si>
  <si>
    <t>Проект  2 «Особлива дитина»</t>
  </si>
  <si>
    <t>Підвищення рівня доступності для  дітей з особливими освітніми  потребами до  якісної, конкурентоспроможної освіти.</t>
  </si>
  <si>
    <t>1.1. Функціонування у Магдалинівській селищній раді  опорного навчального закладу для організації інклюзивного та інтегрованого навчання.</t>
  </si>
  <si>
    <t>Забезпечення доступності до якісної освіти дітям та молоді  з особливими потребами.</t>
  </si>
  <si>
    <t>Створення освітньо-реабілітаційного середовища для задоволення освітніх потреб учнів з особливостями психофізичного розвитку, їх соціальної інтеграції в умовах загальноосвітнього закладу.</t>
  </si>
  <si>
    <t>2.1. Залучення до дистанційного навчання  дітей  з обмеженими фізичними можливостями.</t>
  </si>
  <si>
    <t>Задоволення освітніх потреб дітей та молоді з особливостями психофізичного розвитку, їх соціальна інтеграція, створення для цього належних умов.</t>
  </si>
  <si>
    <t>Вдосконалення механізму впровадження та розвитку інклюзивної освіти.</t>
  </si>
  <si>
    <t>Формування сегменту інклюзивної та інтегрованої освіти як елементу цілісної системи освіти, єдиного культурно-освітнього простору для комплексного задоволення потреб мешканців Магдалинівської селищної ради.</t>
  </si>
  <si>
    <t>Моніторинг якості надання освітніх послуг у сфері інклюзивної  освіти.</t>
  </si>
  <si>
    <t>Можливість аналізувати показники та коригувати діяльність.</t>
  </si>
  <si>
    <t>Проект 3 «Профільне навчання»</t>
  </si>
  <si>
    <t>Формування соціальної, комунікативної, інформаційної, технічної, технологічної компетенції учнів на до профільному рівні та створення умов для врахування й розвитку навчально-пізнавальних і професійних інтересів, нахилів, здібностей і потреб учнів старшої школи в процесі їхньої загальноосвітньої підготовки.</t>
  </si>
  <si>
    <t>1.1. Забезпечення сучасними навчальними кабінетами навчальні заклади Магдалинівської селищної ради відповідно до визначених профілів.</t>
  </si>
  <si>
    <t>Зміцнення матеріально-технічної бази навчальних закладів.</t>
  </si>
  <si>
    <t>1.2. Розширення мережі факультативів, спец­курсів, курсів за вибором, гуртків для учнів 8-9 класів з метою поглибленого вивчення окремих навчальних предметів і допрофільного навчання.</t>
  </si>
  <si>
    <t>Поліпшення якості профільної та допрофільної освіти.</t>
  </si>
  <si>
    <t>1.3. Приведення до освітніх потреб населення мережу закладів з розвитку творчої обдарованості (ліцеї, гімназії,  навчальні заклади з поглибленим і профільним вивченням окремих предметів).</t>
  </si>
  <si>
    <t>Забезпечення 100% охоплення учнів старшої школи профільним навчанням та доступності якісної освіти.</t>
  </si>
  <si>
    <t>1.4. Організація підвозу дітей до опорних закладів з профільного навчання.</t>
  </si>
  <si>
    <t>Задоволення освітніх потреб для учнів, створення для цього належних умов (забезпечення 100% підвозу дітей до  опорних закладів).</t>
  </si>
  <si>
    <t>1.5. Забезпечення  опорних загальноосвітніх навчальних закладів мультимедійними інтерактивними дошками.</t>
  </si>
  <si>
    <t>Підвищення рівня якості освіти учнів.</t>
  </si>
  <si>
    <t>1.6. Курсова перепідготовка педагогічних працівників.</t>
  </si>
  <si>
    <t>Здійснення заходів щодо модернізації матеріально-технічної бази освітніх закладів.</t>
  </si>
  <si>
    <t xml:space="preserve">1.1. Придбання шкільних автобусів для поповнення та оновлення існуючого їх парку для повноцінного забезпечення перевезення до місць навчання і додому учнів та педагогічних працівників закладів освіти (в тому числі співфінансування на придбання автобуса). </t>
  </si>
  <si>
    <t>Забезпечення регулярного безоплатного підвезення учнів та педагогічних працівників.</t>
  </si>
  <si>
    <t>1.2. Закупівля  паливно-мастильних матеріалів та проведення ремонту наявного шкільного транспорту, діагностика та страхування.</t>
  </si>
  <si>
    <t>Створення інформаційно-освітнього простору, що дозволить на практиці реалізувати принцип особистісно орієнтованого навчання; розробка системи інформаційних освітніх ресурсів Магдалинівської селищної ради.</t>
  </si>
  <si>
    <t>1.1. Забезпечення навчальними комп’ютерними комплексами загальноосвітні навчальні заклади  та модернізація існуючих в них (в тому числі співфінансування на придбання комп’ютерної техніки).</t>
  </si>
  <si>
    <t>Створення єдиної електронної системи атестації.</t>
  </si>
  <si>
    <t xml:space="preserve">1.2. Забезпечення загальноосвітніх навчальних закладів бібліотечними інформаційно-пошуковими системами та програмним забезпеченням до них. </t>
  </si>
  <si>
    <t>1.3. Розроблення  програмного забезпечення для організації проведення атестації педагогічних працівників.</t>
  </si>
  <si>
    <t>1.4. Продовження проведення конкурсів на кращий веб-сайт освітньої установи.</t>
  </si>
  <si>
    <t>1.5. Ремонт та обслуговування ком`ютерної техніки. Оплата послуг Інтернету та зв’язку.</t>
  </si>
  <si>
    <t>Розвиток мережі центрів дистанційного навчання.</t>
  </si>
  <si>
    <t>2.1. Створення  опорних шкіл для організації  дистанційного навчання в Магдалинівській селищній раді.</t>
  </si>
  <si>
    <t>Реалізація цього заходу дозволить:                                  1) обдарованим учням реалізовувати свій освітній потенціал через використання електронного дидактичного навчального матеріалу;             2) дітям з особливими освітніми потребами мати рівний доступ до якісної освіти;                                         3) здійснювати перепідготовку та підвищення кваліфікації педагогічних працівників без відриву від виробництва,  крім того, підвищується мотивація до самоосвіти та забезпечується об’єктивність при оцінюванні знань.</t>
  </si>
  <si>
    <t>Проект 6 «Шкільна бібліотека»</t>
  </si>
  <si>
    <t>Інформаційне забезпечення навчально-виховного процесу.</t>
  </si>
  <si>
    <t xml:space="preserve">1.1. Забезпечення бібліотек загальноосвітніх закладів освіти Магдалинівської селищної ради сучасною комп’ютерною технікою. </t>
  </si>
  <si>
    <t>Забезпечення бібліотек комп’ютерами, ноутбуками.</t>
  </si>
  <si>
    <t>Забезпечення літературою.</t>
  </si>
  <si>
    <t>2.1. Забезпечення підручниками, посібниками, літературою (навчально-методичною, науково-методичною, довідковою, художньою та краєзнавчою, творами національної та світової літератури, науково-популярними виданнями з різних галузей знань) загальноосвітніх навчальних закладів Магдалинівської селищної ради.</t>
  </si>
  <si>
    <t xml:space="preserve">2.2. Здійснення послуг по доставці та зберіганню підручників та придбаної літератури, які надходять за рахунок коштів державного та обласного бюджетів. </t>
  </si>
  <si>
    <t>Поліпшення науково-методичного забезпечення.</t>
  </si>
  <si>
    <t xml:space="preserve">1.1.Створення банку даних кращого педагогічного досвіду з інноваційних технологій в позашкільній освіті. </t>
  </si>
  <si>
    <t>Підвищення рівня науково-методичного забезпечення педагогічних працівників.</t>
  </si>
  <si>
    <t xml:space="preserve">1.2. Проведення регіональних та участь в обласних  конкурсах для педагогічних працівників закладів позашкільної освіти. </t>
  </si>
  <si>
    <t>Підвищення кваліфікаційного рівня педагогічних працівників та рівня науково-методичного забезпечення.</t>
  </si>
  <si>
    <t>1.3. Проведення  конкурсів, свят, масових заходів.</t>
  </si>
  <si>
    <t>Матеріальне заохочення та підтримка переможців.</t>
  </si>
  <si>
    <t>Проект 8 «Обдарована молодь Магдалинівщини»</t>
  </si>
  <si>
    <t>1.1. Участь у ІІ та ІІІ Всеукраїнських етапах олімпіад з базових дисциплін.</t>
  </si>
  <si>
    <t>Вдосконалення навчально-виховного процесу.</t>
  </si>
  <si>
    <t>Підвищення якості профільного навчання, матеріальне заохочення обдарованої молоді.</t>
  </si>
  <si>
    <t>1.2. Проведення щорічного районного свята «Обдаровані діти – надія Магдалинівської селищної ради» за номінаціями та для переможців олімпіад.</t>
  </si>
  <si>
    <t>Підтримка обдарованої молоді.</t>
  </si>
  <si>
    <t>Проект  9 «Люблю тебе, моя Вітчизно»</t>
  </si>
  <si>
    <t>Конкурси та змагання.</t>
  </si>
  <si>
    <t>1.1. Проведення територіального етапу та участь у обласному етапі військово-патріотичної спортивної гри: «Зірниця», «Сокіл», «Джура».</t>
  </si>
  <si>
    <t>Сприяння формуванню духовної єдності поколінь та спільності культурної спадщини народу України, утвердження почуття патріотизму, відданості у служінні Батьківщині.</t>
  </si>
  <si>
    <t>Реалізація державної політики у сфері військово-патріотичного виховання учасників освітнього процесу в умовах збройної агресії російської федерації.</t>
  </si>
  <si>
    <t>2.1.Виготовлення та встановлення меморіальних дошок в закладах освіти випускникам загиблим внаслідок збройної агресії російської федерації.</t>
  </si>
  <si>
    <t>Утвердження почуття патріотизму, відданості у служінні Батьківщині.</t>
  </si>
  <si>
    <t>Створення осередків викладання навчального предмета "Захист України" в закладах загальної середньої освіти Магдалинівської селищної ради.</t>
  </si>
  <si>
    <t>3.1. Закупівля засобів навчання та комп'ютерного обладнання для оснащення навчальних кабінетів предмета "Захист України".</t>
  </si>
  <si>
    <t>Формування у здобувачів освіти оборонної свідомості. Створення навчальної зони для відпрацювання практичних навичок поводження зі зброєю. Вивчення основ національної безпеки, управління дронами, надання домедичної допомоги.</t>
  </si>
  <si>
    <t>Проект 10 «Здоров’я через освіту»</t>
  </si>
  <si>
    <t>Усвідомлене та відповідальне ставлення учнівської молоді до власного здоров’я та особистої безпеки.</t>
  </si>
  <si>
    <t>1.1.Проведення територіального етапу фестивалю-конкурсу «Молодь обирає здоров’я» та участь у обласному конкурсі. Організація  та проведення територіальної шкільної спартакіади. Участь в місцевих та  обласних спортивно-масових та фізкультурно-оздоровчих заходах серед учнівської молоді.</t>
  </si>
  <si>
    <t>Формування усвідомленого та відповідального ставлення учнівської молоді до власного здоров’я та особистої безпеки.</t>
  </si>
  <si>
    <t>Покращення фізичного та психологічного стану дітей, оздоровлення, відновлення, корекція та компенсація фізичних та емоційних затрат дітей.</t>
  </si>
  <si>
    <t>Формування навичок здорового та активного способу життя.</t>
  </si>
  <si>
    <t>2.1. Проведення територіального етапу всеукраїнських змагань «Пліч-о-пліч» всеукраїнської шкільної ліги серед учнів закладів загальної середньої освіти під гаслом: «Разом до перемоги!».</t>
  </si>
  <si>
    <t>Відділ освіти Магдалинівської селищної ради</t>
  </si>
  <si>
    <t xml:space="preserve"> Популяризація серед здобувачів освіти фізичної культури та спорту. Сприяння формування єдності поколінь. Заохочення та підтримка учасників змагань.</t>
  </si>
  <si>
    <t>Проект 11 «Лідери освіти Магдалинівської селищної ради»</t>
  </si>
  <si>
    <t>Післядипломна педагогічна освіта.</t>
  </si>
  <si>
    <t>1.1.  Територіальний   конкурс               «Класний керівник року», «Педагог – організатор року».</t>
  </si>
  <si>
    <t>Виявлення кращих педагогічних працівників громади.</t>
  </si>
  <si>
    <t>1.2. Проведення територіального та участь в  обласному фаховому конкурсі  «Учитель року» як складової післядипломної освіти.</t>
  </si>
  <si>
    <t>Виявлення кращих вчителів, вивчення та поширення їх досвіду.</t>
  </si>
  <si>
    <t>1.3.  Проведення територіального  та участь в обласному фаховому конкурсі  «Вихователь року», як складової післядипломної освіти.</t>
  </si>
  <si>
    <t>Виявлення кращих вихователів, вивчення та поширення їх досвіду.</t>
  </si>
  <si>
    <t>Проект 12 «Комфортний заклад освіти: матеріально-технічне і фінансове забезпечення закладів освіти Магдалинівської селищної ради»</t>
  </si>
  <si>
    <t>Реконструкція.</t>
  </si>
  <si>
    <t>1.1. Реконструкція навчальних закладів Магдалинівської селищної ради.</t>
  </si>
  <si>
    <t>1.2. Заміна застарілих дерев`яних вікон та дверей  на металопластикові та металеві.</t>
  </si>
  <si>
    <t>Забезпечення доступності здобуття дошкільної освіти.</t>
  </si>
  <si>
    <t>2.1. Відновлення діяльності, розширення дошкільних навчальних закладів, створення навчально-виховних комплексів, центрів розвитку дитини, ремонт перепрофільованих, застарілих дошкільних навчальних закладів, завершення будівництва недобудованих закладів та ін.</t>
  </si>
  <si>
    <t>Оновлення матеріально-технічної бази закладів освіти Магдалинівської селищної ради.</t>
  </si>
  <si>
    <t xml:space="preserve">3.1. Придбання предметів довготривалого використання з метою забезпечення навчального процесу, проживання вихованців, учнів, та належної експлуатації закладів: обладнання харчоблоків, їдалень, медичних кабінетів, систем доочищення питної води, меблів, спортивного інвентарю, спортивної форми та обладнання, верстатів, навчальної техніки НКК та комп'ютерної техніки і т.п. </t>
  </si>
  <si>
    <t>Підвищення рівня надання освітніх послуг у відповідності з сучасними стандартами, покращення умов навчання.</t>
  </si>
  <si>
    <t>3.2. Ремонт приміщень позашкільних навчальних закладів. Забезпечення позашкільних навчальних закладів комп’ютерами.</t>
  </si>
  <si>
    <t>Зміцнення матеріально-технічної бази позашкільних навчальних закладів з метою створення та удосконалення сприятливих умов для духовного, інтелектуального і фізичного розвитку учнівської молоді.</t>
  </si>
  <si>
    <t>3.3. Оснащення дошкільних навчальних закладів комп’ютерної технікою.</t>
  </si>
  <si>
    <t>Створення єдиної інформаційної бази дошкільних навчальних закладів області, забезпечення виконання Базового компонента дошкільної освіти в Україні.</t>
  </si>
  <si>
    <t>3.4. Забезпечення підключення дошкільних навчальних закладів до мережі Internet.</t>
  </si>
  <si>
    <t>Проект 13 «Соціальний захист та оздоровлення учасників навчально-виховного процесу»</t>
  </si>
  <si>
    <t>Захист прав та законних інтересів дітей-сиріт та дітей, позбавлених батьківського піклування.</t>
  </si>
  <si>
    <t xml:space="preserve">2.1.Подарунки до Нового року </t>
  </si>
  <si>
    <t>3.1. Забезпечення якісним та достатнім гарячим харчуванням.</t>
  </si>
  <si>
    <t>Соціальний захист дітей-сиріт та дітей, позбавлених батьківського піклування.</t>
  </si>
  <si>
    <t>Забезпечення якісного змістовного відпочинку дітей в період літніх канікул.</t>
  </si>
  <si>
    <t>Проект 14 «Виконання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</si>
  <si>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</si>
  <si>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Надання якісних освітніх послуг</t>
  </si>
  <si>
    <t>1.2. На проведення супервізії.</t>
  </si>
  <si>
    <t>1.3. На підвищення кваліфікації вчителів, які забезпечують здобуття учнями 5-11(12) класів загальної середньої освіти.</t>
  </si>
  <si>
    <t>1.4.На підвищення кваліфікації вчителів, асистентів вчителів у закладах загальної середньої освіти.</t>
  </si>
  <si>
    <t>Субвенція з місцевого бюджету на реалізацію заходів за рахунок освітньої субвенції  з державного бюджету місцевим бюджетам (за загальним та спеціальним фондом державного бюджету).</t>
  </si>
  <si>
    <t>2.1 Реалізація заходів за рахунок освітньої субвенції з державного бюджету місцевим бюджетам (за спеціальним фондом державного бюджету).   На закупівлю засобів  навчання та мультимедійного обладнання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</si>
  <si>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Надання якісних освітніх послуг.</t>
  </si>
  <si>
    <t>2.2 Реалізація заходів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</si>
  <si>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 xml:space="preserve">Проект 15  «Співфінансування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 </t>
  </si>
  <si>
    <t xml:space="preserve">1.1. На закупівлю засобів навчання та обладнання для навчальних кабінетів початкової школи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t>
  </si>
  <si>
    <t>1.2. На проведення супервізії</t>
  </si>
  <si>
    <t>1.4.На підвищення кваліфікації вчителів, асистентів вчителів у закладах післядипломної педагогічної освіти комунальної форми власності кваліфікації вчителів, асистентів вчителів у закладах післядипломної педагогічної освіти комунальної форми власності.</t>
  </si>
  <si>
    <t>2.1 Співфінансування заходів , що реалізуються за рахунок освітньої субвенції з державного бюджету місцевим бюджетам (за спеціальним фондом державного бюджету) .                          На закупівлю засобів  навчання та мультимедійного обладнання для навчальних кабінетів закладів загальної середньої освіти комунальної власності ,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</si>
  <si>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2.2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</si>
  <si>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Проект 16 "Створення безпечних умов перебування у закладах освіти дітей, учнів і працівників з урахуванням збройної агресії російської федерації."</t>
  </si>
  <si>
    <t>Забезпечення створення безпечних умов перебування у закладах освіти.</t>
  </si>
  <si>
    <t>Проект 17  «Співфінансування  заходів,  що реалізуються за  рахунок субвенції з державного бюджету місцевим бюджетам на створення осередків викладання навчального предмета "Захист України" в закладах освіти» (до п.3.1 Проєкту 9 "Люблю тебе, моя Вітчизно")</t>
  </si>
  <si>
    <t xml:space="preserve">1.1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   Закупівля засобів навчання та комп'ютерного обладнання для оснащення навчальних кабінетів предмета "Захист України".                    </t>
  </si>
  <si>
    <t>Усього за програмою:</t>
  </si>
  <si>
    <t>ПАСПОРТ</t>
  </si>
  <si>
    <t>територіальної  цільової програми</t>
  </si>
  <si>
    <t>Регіональний замовник Програми: відділ освіти Магдалинівської селищної ради.</t>
  </si>
  <si>
    <t>Відповідальні за виконання: відділ освіти Магдалинівської селищної ради.</t>
  </si>
  <si>
    <t>Етапи виконання: програма виконується в один етап.</t>
  </si>
  <si>
    <t>Загальні обсяги фінансування:</t>
  </si>
  <si>
    <t>Обсяг фінансування (тис. грн)</t>
  </si>
  <si>
    <t>Всього:</t>
  </si>
  <si>
    <t>Всього за програмою:</t>
  </si>
  <si>
    <t>Секретар селищної ради</t>
  </si>
  <si>
    <t>Ігор ЧЕРНЕНКО</t>
  </si>
  <si>
    <t>2025 рік</t>
  </si>
  <si>
    <t>2026 рік</t>
  </si>
  <si>
    <t>Назва: територіальна цільова соціальна програма «Освіта Магдалинівської селищної ради на 2025-2026 роки».</t>
  </si>
  <si>
    <t>Мета: створення умов для розвитку особистості, адаптації кожного громадянина до суспільства, побудованого на знаннях та активної участі у сферах соціального та економічного життя району, області та держави.</t>
  </si>
  <si>
    <t>Строк виконання Програми: початок 2025 рік, закінчення – 2026 рік</t>
  </si>
  <si>
    <t>2025-2026</t>
  </si>
  <si>
    <t>Проєкт підготувала</t>
  </si>
  <si>
    <t>Олександра КОЛІСНИК</t>
  </si>
  <si>
    <t>4.1. Забезпечення роботи  таборів відпочинку з денним перебуванням на базі загальноосвітніх навчальних закладів (діти-сироти, діти, позбавлені батьківського піклування, діти з прийомної сім’ї, діти з інвалідністю, діти, потерпілі від наслідків Чорнобильської  катастрофи, діти з багатодітних  та малозабезпечених сімей,  талановитих та обдарованих дітей (переможців обласних олімпіад, конкурсів,  фестивалів, змагань, спартакіад всіх рівнів, відмінників навчання), дітей працівників агропромислового комплексу та соціальної сфери, учасників навчально-виховного процесу).</t>
  </si>
  <si>
    <t>3.1. Забезпечення наступності в системі безперервної освіти дітей з інвалідністю в умовах ЗЗСО та ПТНЗ.</t>
  </si>
  <si>
    <t xml:space="preserve">Харчування учнів 1-11 класів в т.ч. діти пільгової категорії: а) дітей із сімей, які отримують допомогу відповідно до Закону України "Про державну соціальну допомогу малозабезпеченим сім’ям";
  б) дітей батьків, учасників бойових дій, учасників антитерористичної операції, дітей з числа осіб, визначених у статтях 10 та 10-1 Закону України "Про статус ветеранів війни, гарантії їх соціального захисту"
в) дітей-сиріт, дітей, позбавлених батьківського піклування;
г) дітей з особливими освітніми потребами, які навчаються в інклюзивних класах, дітей з інвалідністю;
д) дітей батьків або осіб, які їх замінюють загиблих (померлих) Захисників і Захисниць України;
е) дітей з числа внутрішньо переміщених осіб чи дітей, які мають статус дитини, яка постраждала внаслідок воєнних дій і збройних конфліктів;
є) дітей із багатодітних сімей;
ж) дітей, які постраждали внаслідок Чорнобильської катастрофи, та не отримують безплатне харчування, відповідно до пункту 11 частини першої статті 30 Закону України «Про статус і соціальний захист громадян, які постраждали внаслідок Чорнобильської катастрофи». 
</t>
  </si>
  <si>
    <t>Харчування дітей в дошкільних закладах, в т.ч.:     а) дітей із сімей, які отримують допомогу відповідно до Закону України "Про державну соціальну допомогу малозабезпеченим сім’ям";
б) дітей батьків, учасників бойових дій, учасників антитерористичної операції, дітей з числа осіб, визначених у статтях 10 та 10-1 Закону України "Про статус ветеранів війни, гарантії їх соціального захисту";
в) дітей-сиріт, дітей, позбавлених батьківського піклування;
г) дітей з особливими освітніми потребами, які навчаються у інклюзивних групах, дітей з інвалідністю;
д) дітей батьків або осіб, які їх замінюють загиблих (померлих) Захисників і Захисниць України
е) дітей з числа внутрішньо переміщених осіб чи дітей, які мають статус дитини, яка постраждала внаслідок воєнних дій і збройних конфліктів;                                  є) дітей із багатодітних сімей.</t>
  </si>
  <si>
    <t xml:space="preserve">Соціальний захист:                                 а) дітей із сімей, які отримують допомогу відповідно до Закону України "Про державну соціальну допомогу малозабезпеченим сім’ям";
  б) дітей батьків, учасників бойових дій, учасників антитерористичної операції, дітей з числа осіб, визначених у статтях 10 та 10-1 Закону України "Про статус ветеранів війни, гарантії їх соціального захисту"
в) дітей-сиріт, дітей, позбавлених батьківського піклування;
г) дітей з особливими освітніми потребами, які навчаються в інклюзивних класах, дітей з інвалідністю;
д) дітей батьків або осіб, які їх замінюють загиблих (померлих) Захисників і Захисниць України;
е) дітей з числа внутрішньо переміщених осіб чи дітей, які мають статус дитини, яка постраждала внаслідок воєнних дій і збройних конфліктів;
є) дітей із багатодітних сімей;
ж) дітей, які постраждали внаслідок Чорнобильської катастрофи, та не отримують безплатне харчування, відповідно до пункту 11 частини першої статті 30 Закону України «Про статус і соціальний захист громадян, які постраждали внаслідок Чорнобильської катастрофи». </t>
  </si>
  <si>
    <t>Додаток 2 до територіальної цільової соціальної програми "Освіта Магдалинівської селищної ради на 2025-2026 роки"</t>
  </si>
  <si>
    <r>
      <t>заходів і завдань територіальної  цільової соціальної програми "Освіта Магдалинівської селищної ради</t>
    </r>
    <r>
      <rPr>
        <b/>
        <sz val="12"/>
        <rFont val="Times New Roman"/>
        <family val="1"/>
        <charset val="204"/>
      </rPr>
      <t xml:space="preserve">  </t>
    </r>
    <r>
      <rPr>
        <b/>
        <sz val="14"/>
        <rFont val="Times New Roman"/>
        <family val="1"/>
        <charset val="204"/>
      </rPr>
      <t>на 2025-2026 роки"</t>
    </r>
  </si>
  <si>
    <r>
      <t>Проект 1 “</t>
    </r>
    <r>
      <rPr>
        <sz val="14"/>
        <rFont val="Times New Roman"/>
        <family val="1"/>
        <charset val="204"/>
      </rPr>
      <t>Дошкілля  Магдалинівської селищної ради</t>
    </r>
    <r>
      <rPr>
        <b/>
        <sz val="12"/>
        <rFont val="Times New Roman"/>
        <family val="1"/>
        <charset val="204"/>
      </rPr>
      <t xml:space="preserve"> ”</t>
    </r>
  </si>
  <si>
    <r>
      <t>Відділ освіти</t>
    </r>
    <r>
      <rPr>
        <sz val="14"/>
        <rFont val="Times New Roman"/>
        <family val="1"/>
        <charset val="204"/>
      </rPr>
      <t xml:space="preserve"> </t>
    </r>
    <r>
      <rPr>
        <sz val="12"/>
        <rFont val="Times New Roman"/>
        <family val="1"/>
        <charset val="204"/>
      </rPr>
      <t>Магдалинівської селищної ради</t>
    </r>
  </si>
  <si>
    <r>
      <t>Відділ освіти</t>
    </r>
    <r>
      <rPr>
        <sz val="14"/>
        <rFont val="Times New Roman"/>
        <family val="1"/>
        <charset val="204"/>
      </rPr>
      <t xml:space="preserve"> </t>
    </r>
    <r>
      <rPr>
        <sz val="12"/>
        <rFont val="Times New Roman"/>
        <family val="1"/>
        <charset val="204"/>
      </rPr>
      <t xml:space="preserve">Магдалинівської селищної ради </t>
    </r>
  </si>
  <si>
    <t>4.1. Моніторинг показників надання інклюзивної освіти. Забезпечення контролю за роботою закладів для дітей з особливими освітніми потребами.</t>
  </si>
  <si>
    <t xml:space="preserve">Проект 4 «Шкільний автобус» </t>
  </si>
  <si>
    <r>
      <t>Проект 5 «Єдиний інформаційно-освітній простір</t>
    </r>
    <r>
      <rPr>
        <sz val="14"/>
        <rFont val="Times New Roman"/>
        <family val="1"/>
        <charset val="204"/>
      </rPr>
      <t xml:space="preserve"> </t>
    </r>
    <r>
      <rPr>
        <b/>
        <sz val="14"/>
        <rFont val="Times New Roman"/>
        <family val="1"/>
        <charset val="204"/>
      </rPr>
      <t xml:space="preserve">Магдалинівської селищної ради» </t>
    </r>
  </si>
  <si>
    <t>Проект  7 «Позашкільна освіта та виховна робота»</t>
  </si>
  <si>
    <t>1.2. Участь вихованців КЗ «ДЮСШ» МСР у  реалізації проєкту  ГС «Асоціація футболу Дніпропетровської області» у створенні дитячих навчально-тренувальних зборів та дитячих таборів.</t>
  </si>
  <si>
    <r>
      <t xml:space="preserve">Підвищення якості </t>
    </r>
    <r>
      <rPr>
        <b/>
        <sz val="12"/>
        <rFont val="Times New Roman"/>
        <family val="1"/>
        <charset val="204"/>
      </rPr>
      <t>д</t>
    </r>
    <r>
      <rPr>
        <sz val="12"/>
        <rFont val="Times New Roman"/>
        <family val="1"/>
        <charset val="204"/>
      </rPr>
      <t>ошкільної освіти, забезпечення на 100% прогнозної зростаючої потреби населення в дошкільній освіті.</t>
    </r>
  </si>
  <si>
    <r>
      <t xml:space="preserve">1.1. Забезпечення:                                         - подарунками на свято Св. Миколая, Нового року, Дня захисту дитинства); - одягом (шкільною  та спортивною  формами);                                                 - профілактики захворюваності (щеплення проти грипу);                         - страхування (від нещасних випадків).                           Оздоровлення дітей пільгової категорії. </t>
    </r>
    <r>
      <rPr>
        <b/>
        <sz val="12"/>
        <rFont val="Times New Roman"/>
        <family val="1"/>
        <charset val="204"/>
      </rPr>
      <t xml:space="preserve">                       </t>
    </r>
    <r>
      <rPr>
        <sz val="12"/>
        <rFont val="Times New Roman"/>
        <family val="1"/>
        <charset val="204"/>
      </rPr>
      <t>Матеріальна допомога дітям-сиротам по досягенню 18-річчя.                             Безкоштовний підвіз на свята та до місця оздоровлення.</t>
    </r>
  </si>
  <si>
    <t>Дітей  пільгової категорії (обдаровані, переможці обласних олімпіад, конкурсів,  фестивалів, змагань, спартакіад всіх рівнів, відмінників навчання). Вихованці дошкільних закладів.</t>
  </si>
  <si>
    <r>
      <t>1.1.</t>
    </r>
    <r>
      <rPr>
        <sz val="7"/>
        <rFont val="Times New Roman"/>
        <family val="1"/>
        <charset val="204"/>
      </rPr>
      <t xml:space="preserve">  </t>
    </r>
    <r>
      <rPr>
        <sz val="12"/>
        <rFont val="Times New Roman"/>
        <family val="1"/>
        <charset val="204"/>
      </rPr>
      <t xml:space="preserve">На закупівлю засобів навчання та обладнання для навчальних кабінетів початкової школи (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На оновлення матеріально-технічної бази закладів і установ освіти, а саме на облаштування обладнанням, меблями та комп’ютерною технікою двох класів в укритті Магдалинівського ліцею для проходження здобувачами освіти освітніх закладів Магдалинівської селищної ради національних мультипредметних  тестів, створення цифрових освітніх центрів в закладах освіти для реалізації освітнього субпроекту Грантової угоди між урядом України та Японським агентством міжнародного співробітництва. </t>
    </r>
  </si>
  <si>
    <r>
      <t xml:space="preserve"> </t>
    </r>
    <r>
      <rPr>
        <sz val="12"/>
        <rFont val="Times New Roman"/>
        <family val="1"/>
        <charset val="204"/>
      </rPr>
      <t>Реалізація державної політики у сфері цивільного захисту учасників освітнього процесу в умовах збройної агресії російської федерації.</t>
    </r>
  </si>
  <si>
    <r>
      <t>1.2.</t>
    </r>
    <r>
      <rPr>
        <sz val="7"/>
        <rFont val="Times New Roman"/>
        <family val="1"/>
        <charset val="204"/>
      </rPr>
      <t xml:space="preserve">  </t>
    </r>
    <r>
      <rPr>
        <sz val="12"/>
        <rFont val="Times New Roman"/>
        <family val="1"/>
        <charset val="204"/>
      </rPr>
      <t>Забезпечення паливно-мастильними матеріалами залучених транспортних засобів, при наданні послуг на безоплатній основі по створенню безпечних умов перебування дітей у закладах освіти.</t>
    </r>
  </si>
  <si>
    <t>Підстава для розроблення: закони України «Про освіту», «Про дошкільну освіту», «Про повну загальну середню освіту», «Про позашкільну освіту», постанови КМУ «Про Державну національну програму "Освіта», «Про розвиток сільської загальноосвітньої школи» від 20.07.1999 №1305, укази Президента України від 18.05.2019 №286/2019 «Про Стратегію національно-патріотичного виховання», від 17.04.2002 №347/2002 «Про Національну доктрину розвитку освіти»,  Конвенція про права дитини, схвалена Резолюцією Генеральної Асамблеї ООН від 21.12.1995  №50/155, постанови КМУ від 21.02.2018 № 87 "Про затвердження Державного стандарту початкової освуіти (зі змінами), від 20.09.2020 № 898 "Про деякі питання державних стандартів повної загальної середньої освіти" (зі змінами).</t>
  </si>
  <si>
    <t>1.1.  Створення безпечних умов перебування у закладах освіти дітей, учнів і працівників з урахуванням збройної агресії російської федерації, а саме:                               - облаштування споруд цивільного захисту модульним укриттям  другого класу  захисту для закладів освіти;                                                           - нового будівництва швидкоспоруджувальних захисних споруд цивільного захисту модульного типу для захисту учасників освітнього процесу у закладах освіти: Котовського ліцею, Жданівського ліцею;                    - придбання первинного (мобільного) укриття заглибленого виду для захисту учасників освітнього процесу у закладах освіти: Поливанівського ліцею, Почино-Софіївського ліцею, Казначеївського ліцею, Оленівського ліцею, Шевського ліею, Шевченківського ліцею, Котовського ЗДО, Очеретуватівського ЗДО, Кільченського ЗДО.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</si>
</sst>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 "/>
  </numFmts>
  <fonts count="12" x14ac:knownFonts="1">
    <font>
      <sz val="10"/>
      <color theme="1"/>
      <name val="Times New Roman"/>
      <charset val="204"/>
    </font>
    <font>
      <b/>
      <sz val="9"/>
      <name val="Tahoma"/>
      <family val="2"/>
      <charset val="204"/>
    </font>
    <font>
      <sz val="9"/>
      <name val="Tahoma"/>
      <family val="2"/>
      <charset val="204"/>
    </font>
    <font>
      <sz val="9"/>
      <color indexed="81"/>
      <name val="Tahoma"/>
      <family val="2"/>
      <charset val="204"/>
    </font>
    <font>
      <b/>
      <sz val="9"/>
      <color indexed="81"/>
      <name val="Tahoma"/>
      <family val="2"/>
      <charset val="204"/>
    </font>
    <font>
      <sz val="12"/>
      <name val="Times New Roman"/>
      <family val="1"/>
      <charset val="204"/>
    </font>
    <font>
      <sz val="10"/>
      <name val="Times New Roman"/>
      <family val="1"/>
      <charset val="204"/>
    </font>
    <font>
      <b/>
      <sz val="12"/>
      <name val="Times New Roman"/>
      <family val="1"/>
      <charset val="204"/>
    </font>
    <font>
      <b/>
      <sz val="14"/>
      <name val="Times New Roman"/>
      <family val="1"/>
      <charset val="204"/>
    </font>
    <font>
      <sz val="14"/>
      <name val="Times New Roman"/>
      <family val="1"/>
      <charset val="204"/>
    </font>
    <font>
      <sz val="7"/>
      <name val="Times New Roman"/>
      <family val="1"/>
      <charset val="204"/>
    </font>
    <font>
      <sz val="11"/>
      <name val="Calibri"/>
      <family val="2"/>
      <charset val="204"/>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C000"/>
        <bgColor indexed="64"/>
      </patternFill>
    </fill>
  </fills>
  <borders count="37">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style="medium">
        <color auto="1"/>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medium">
        <color auto="1"/>
      </right>
      <top style="thin">
        <color auto="1"/>
      </top>
      <bottom/>
      <diagonal/>
    </border>
    <border>
      <left/>
      <right style="thin">
        <color auto="1"/>
      </right>
      <top style="medium">
        <color auto="1"/>
      </top>
      <bottom/>
      <diagonal/>
    </border>
  </borders>
  <cellStyleXfs count="1">
    <xf numFmtId="0" fontId="0" fillId="0" borderId="0"/>
  </cellStyleXfs>
  <cellXfs count="229">
    <xf numFmtId="0" fontId="0" fillId="0" borderId="0" xfId="0"/>
    <xf numFmtId="0" fontId="5" fillId="0" borderId="0" xfId="0" applyFont="1" applyAlignment="1">
      <alignment horizontal="justify" vertical="center"/>
    </xf>
    <xf numFmtId="0" fontId="6"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164" fontId="7" fillId="0" borderId="4" xfId="0" applyNumberFormat="1" applyFont="1" applyBorder="1" applyAlignment="1">
      <alignment horizontal="right" vertical="center" wrapText="1"/>
    </xf>
    <xf numFmtId="164" fontId="5" fillId="0" borderId="4" xfId="0" applyNumberFormat="1" applyFont="1" applyBorder="1" applyAlignment="1">
      <alignment horizontal="right" vertical="center" wrapText="1"/>
    </xf>
    <xf numFmtId="164" fontId="5" fillId="5" borderId="4" xfId="0" applyNumberFormat="1" applyFont="1" applyFill="1" applyBorder="1" applyAlignment="1">
      <alignment horizontal="right" vertical="center" wrapText="1"/>
    </xf>
    <xf numFmtId="0" fontId="7" fillId="2" borderId="4" xfId="0" applyFont="1" applyFill="1" applyBorder="1" applyAlignment="1">
      <alignment vertical="center" wrapText="1"/>
    </xf>
    <xf numFmtId="164" fontId="7" fillId="2" borderId="4" xfId="0" applyNumberFormat="1" applyFont="1" applyFill="1" applyBorder="1" applyAlignment="1">
      <alignment horizontal="right" vertical="center" wrapText="1"/>
    </xf>
    <xf numFmtId="164" fontId="7" fillId="0" borderId="14" xfId="0" applyNumberFormat="1" applyFont="1" applyBorder="1" applyAlignment="1">
      <alignment horizontal="right" vertical="center" wrapText="1"/>
    </xf>
    <xf numFmtId="164" fontId="5" fillId="0" borderId="14" xfId="0" applyNumberFormat="1" applyFont="1" applyBorder="1" applyAlignment="1">
      <alignment horizontal="right" vertical="center" wrapText="1"/>
    </xf>
    <xf numFmtId="164" fontId="7" fillId="0" borderId="14" xfId="0" applyNumberFormat="1" applyFont="1" applyBorder="1" applyAlignment="1">
      <alignment vertical="center" wrapText="1"/>
    </xf>
    <xf numFmtId="164" fontId="5" fillId="0" borderId="14" xfId="0" applyNumberFormat="1" applyFont="1" applyBorder="1" applyAlignment="1">
      <alignment vertical="center" wrapText="1"/>
    </xf>
    <xf numFmtId="0" fontId="7" fillId="2" borderId="18" xfId="0" applyFont="1" applyFill="1" applyBorder="1" applyAlignment="1">
      <alignment vertical="center" wrapText="1"/>
    </xf>
    <xf numFmtId="164" fontId="7" fillId="2" borderId="14" xfId="0" applyNumberFormat="1" applyFont="1" applyFill="1" applyBorder="1" applyAlignment="1">
      <alignment horizontal="right" vertical="center" wrapText="1"/>
    </xf>
    <xf numFmtId="164" fontId="7" fillId="2" borderId="19" xfId="0" applyNumberFormat="1" applyFont="1" applyFill="1" applyBorder="1" applyAlignment="1">
      <alignment horizontal="right" vertical="center" wrapText="1"/>
    </xf>
    <xf numFmtId="0" fontId="7" fillId="0" borderId="2" xfId="0" applyFont="1" applyBorder="1" applyAlignment="1">
      <alignment vertical="center" wrapText="1"/>
    </xf>
    <xf numFmtId="164" fontId="7" fillId="0" borderId="20" xfId="0" applyNumberFormat="1" applyFont="1" applyBorder="1" applyAlignment="1">
      <alignment vertical="center" wrapText="1"/>
    </xf>
    <xf numFmtId="164" fontId="5" fillId="0" borderId="20" xfId="0" applyNumberFormat="1" applyFont="1" applyBorder="1" applyAlignment="1">
      <alignment vertical="center" wrapText="1"/>
    </xf>
    <xf numFmtId="0" fontId="7" fillId="0" borderId="20" xfId="0" applyFont="1" applyBorder="1" applyAlignment="1">
      <alignment vertical="center" wrapText="1"/>
    </xf>
    <xf numFmtId="164" fontId="7" fillId="0" borderId="8" xfId="0" applyNumberFormat="1" applyFont="1" applyBorder="1" applyAlignment="1">
      <alignment vertical="center" wrapText="1"/>
    </xf>
    <xf numFmtId="164" fontId="5" fillId="3" borderId="20" xfId="0" applyNumberFormat="1" applyFont="1" applyFill="1" applyBorder="1" applyAlignment="1">
      <alignment vertical="center" wrapText="1"/>
    </xf>
    <xf numFmtId="0" fontId="7" fillId="0" borderId="6" xfId="0" applyFont="1" applyBorder="1" applyAlignment="1">
      <alignment vertical="center" wrapText="1"/>
    </xf>
    <xf numFmtId="164" fontId="7" fillId="0" borderId="6" xfId="0" applyNumberFormat="1" applyFont="1" applyBorder="1" applyAlignment="1">
      <alignment vertical="center" wrapText="1"/>
    </xf>
    <xf numFmtId="0" fontId="7" fillId="0" borderId="9" xfId="0" applyFont="1" applyBorder="1" applyAlignment="1">
      <alignment vertical="center" wrapText="1"/>
    </xf>
    <xf numFmtId="164" fontId="5" fillId="0" borderId="6" xfId="0" applyNumberFormat="1" applyFont="1" applyBorder="1" applyAlignment="1">
      <alignment vertical="center" wrapText="1"/>
    </xf>
    <xf numFmtId="0" fontId="6" fillId="0" borderId="0" xfId="0" applyFont="1" applyBorder="1"/>
    <xf numFmtId="164" fontId="7" fillId="0" borderId="2" xfId="0" applyNumberFormat="1" applyFont="1" applyBorder="1" applyAlignment="1">
      <alignment vertical="center" wrapText="1"/>
    </xf>
    <xf numFmtId="0" fontId="6" fillId="3" borderId="0" xfId="0" applyFont="1" applyFill="1"/>
    <xf numFmtId="0" fontId="7" fillId="0" borderId="21" xfId="0" applyFont="1" applyBorder="1" applyAlignment="1">
      <alignment vertical="center" wrapText="1"/>
    </xf>
    <xf numFmtId="164" fontId="7" fillId="0" borderId="22" xfId="0" applyNumberFormat="1" applyFont="1" applyBorder="1" applyAlignment="1">
      <alignment vertical="center" wrapText="1"/>
    </xf>
    <xf numFmtId="0" fontId="7" fillId="2" borderId="23" xfId="0" applyFont="1" applyFill="1" applyBorder="1" applyAlignment="1">
      <alignment vertical="center" wrapText="1"/>
    </xf>
    <xf numFmtId="164" fontId="7" fillId="2" borderId="24" xfId="0" applyNumberFormat="1" applyFont="1" applyFill="1" applyBorder="1" applyAlignment="1">
      <alignment vertical="center" wrapText="1"/>
    </xf>
    <xf numFmtId="0" fontId="7" fillId="2" borderId="2" xfId="0" applyFont="1" applyFill="1" applyBorder="1" applyAlignment="1">
      <alignment vertical="center" wrapText="1"/>
    </xf>
    <xf numFmtId="0" fontId="7" fillId="2" borderId="20" xfId="0" applyFont="1" applyFill="1" applyBorder="1" applyAlignment="1">
      <alignment vertical="center" wrapText="1"/>
    </xf>
    <xf numFmtId="0" fontId="7" fillId="2" borderId="9" xfId="0" applyFont="1" applyFill="1" applyBorder="1" applyAlignment="1">
      <alignment vertical="center" wrapText="1"/>
    </xf>
    <xf numFmtId="164" fontId="7" fillId="0" borderId="4" xfId="0" applyNumberFormat="1" applyFont="1" applyBorder="1" applyAlignment="1">
      <alignment horizontal="center" vertical="center" wrapText="1"/>
    </xf>
    <xf numFmtId="164" fontId="7" fillId="0" borderId="3"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164" fontId="5" fillId="0" borderId="5" xfId="0" applyNumberFormat="1" applyFont="1" applyBorder="1" applyAlignment="1">
      <alignment horizontal="right" vertical="center" wrapText="1"/>
    </xf>
    <xf numFmtId="164" fontId="5" fillId="0" borderId="7" xfId="0" applyNumberFormat="1" applyFont="1" applyBorder="1" applyAlignment="1">
      <alignment horizontal="right" vertical="center" wrapText="1"/>
    </xf>
    <xf numFmtId="164" fontId="5" fillId="0" borderId="20" xfId="0" applyNumberFormat="1" applyFont="1" applyBorder="1" applyAlignment="1">
      <alignment horizontal="right" vertical="center" wrapText="1"/>
    </xf>
    <xf numFmtId="164" fontId="7" fillId="2" borderId="3" xfId="0" applyNumberFormat="1" applyFont="1" applyFill="1" applyBorder="1" applyAlignment="1">
      <alignment horizontal="right" vertical="top" wrapText="1"/>
    </xf>
    <xf numFmtId="164" fontId="7" fillId="2" borderId="3" xfId="0" applyNumberFormat="1" applyFont="1" applyFill="1" applyBorder="1" applyAlignment="1">
      <alignment vertical="center" wrapText="1"/>
    </xf>
    <xf numFmtId="0" fontId="5" fillId="0" borderId="4" xfId="0" applyFont="1" applyBorder="1" applyAlignment="1">
      <alignment horizontal="right" vertical="center" wrapText="1"/>
    </xf>
    <xf numFmtId="164" fontId="5" fillId="3" borderId="14" xfId="0" applyNumberFormat="1" applyFont="1" applyFill="1" applyBorder="1" applyAlignment="1">
      <alignment vertical="center" wrapText="1"/>
    </xf>
    <xf numFmtId="164" fontId="6" fillId="3" borderId="0" xfId="0" applyNumberFormat="1" applyFont="1" applyFill="1"/>
    <xf numFmtId="164" fontId="7" fillId="0" borderId="7" xfId="0" applyNumberFormat="1" applyFont="1" applyBorder="1" applyAlignment="1">
      <alignment horizontal="right" vertical="center" wrapText="1"/>
    </xf>
    <xf numFmtId="0" fontId="5" fillId="0" borderId="26" xfId="0" applyFont="1" applyBorder="1" applyAlignment="1">
      <alignment vertical="center" wrapText="1"/>
    </xf>
    <xf numFmtId="164" fontId="5" fillId="3" borderId="4" xfId="0" applyNumberFormat="1" applyFont="1" applyFill="1" applyBorder="1" applyAlignment="1">
      <alignment horizontal="right" vertical="center" wrapText="1"/>
    </xf>
    <xf numFmtId="165" fontId="6" fillId="0" borderId="0" xfId="0" applyNumberFormat="1" applyFont="1"/>
    <xf numFmtId="0" fontId="5" fillId="0" borderId="0" xfId="0" applyFont="1" applyBorder="1"/>
    <xf numFmtId="164" fontId="7" fillId="3" borderId="4" xfId="0" applyNumberFormat="1" applyFont="1" applyFill="1" applyBorder="1" applyAlignment="1">
      <alignment horizontal="right" vertical="center" wrapText="1"/>
    </xf>
    <xf numFmtId="164" fontId="7" fillId="0" borderId="3" xfId="0" applyNumberFormat="1" applyFont="1" applyBorder="1" applyAlignment="1">
      <alignment vertical="center" wrapText="1"/>
    </xf>
    <xf numFmtId="0" fontId="7" fillId="0" borderId="3" xfId="0" applyFont="1" applyBorder="1" applyAlignment="1">
      <alignment vertical="center" wrapText="1"/>
    </xf>
    <xf numFmtId="164" fontId="7" fillId="2" borderId="14" xfId="0" applyNumberFormat="1" applyFont="1" applyFill="1" applyBorder="1" applyAlignment="1">
      <alignment vertical="center" wrapText="1"/>
    </xf>
    <xf numFmtId="0" fontId="7" fillId="0" borderId="11" xfId="0" applyFont="1" applyBorder="1" applyAlignment="1">
      <alignment vertical="center" wrapText="1"/>
    </xf>
    <xf numFmtId="164" fontId="5" fillId="0" borderId="2" xfId="0" applyNumberFormat="1" applyFont="1" applyBorder="1" applyAlignment="1">
      <alignment vertical="center" wrapText="1"/>
    </xf>
    <xf numFmtId="0" fontId="7" fillId="0" borderId="5" xfId="0" applyFont="1" applyBorder="1" applyAlignment="1">
      <alignment horizontal="left" vertical="center" wrapText="1"/>
    </xf>
    <xf numFmtId="164" fontId="7" fillId="0" borderId="20" xfId="0" applyNumberFormat="1" applyFont="1" applyBorder="1" applyAlignment="1">
      <alignment horizontal="right" vertical="center" wrapText="1"/>
    </xf>
    <xf numFmtId="164" fontId="5" fillId="0" borderId="15" xfId="0" applyNumberFormat="1" applyFont="1" applyBorder="1" applyAlignment="1">
      <alignment horizontal="right" vertical="center" wrapText="1"/>
    </xf>
    <xf numFmtId="0" fontId="7" fillId="0" borderId="5" xfId="0" applyFont="1" applyBorder="1" applyAlignment="1">
      <alignment vertical="center" wrapText="1"/>
    </xf>
    <xf numFmtId="164" fontId="5" fillId="3" borderId="15" xfId="0" applyNumberFormat="1" applyFont="1" applyFill="1" applyBorder="1" applyAlignment="1">
      <alignment horizontal="right" vertical="center" wrapText="1"/>
    </xf>
    <xf numFmtId="164" fontId="7" fillId="0" borderId="11" xfId="0" applyNumberFormat="1" applyFont="1" applyBorder="1" applyAlignment="1">
      <alignment vertical="center" wrapText="1"/>
    </xf>
    <xf numFmtId="0" fontId="7" fillId="0" borderId="10" xfId="0" applyFont="1" applyBorder="1" applyAlignment="1">
      <alignment vertical="center" wrapText="1"/>
    </xf>
    <xf numFmtId="164" fontId="5" fillId="0" borderId="11" xfId="0" applyNumberFormat="1" applyFont="1" applyBorder="1" applyAlignment="1">
      <alignment vertical="center" wrapText="1"/>
    </xf>
    <xf numFmtId="164" fontId="5" fillId="3" borderId="11" xfId="0" applyNumberFormat="1" applyFont="1" applyFill="1" applyBorder="1" applyAlignment="1">
      <alignment vertical="center" wrapText="1"/>
    </xf>
    <xf numFmtId="164" fontId="7" fillId="0" borderId="2" xfId="0" applyNumberFormat="1" applyFont="1" applyBorder="1" applyAlignment="1">
      <alignment horizontal="right" vertical="center" wrapText="1"/>
    </xf>
    <xf numFmtId="0" fontId="7" fillId="0" borderId="27" xfId="0" applyFont="1" applyBorder="1" applyAlignment="1">
      <alignment vertical="center" wrapText="1"/>
    </xf>
    <xf numFmtId="164" fontId="7" fillId="0" borderId="28" xfId="0" applyNumberFormat="1" applyFont="1" applyBorder="1" applyAlignment="1">
      <alignment horizontal="right" vertical="center" wrapText="1"/>
    </xf>
    <xf numFmtId="164" fontId="5" fillId="0" borderId="29" xfId="0" applyNumberFormat="1" applyFont="1" applyBorder="1" applyAlignment="1">
      <alignment horizontal="right" vertical="center" wrapText="1"/>
    </xf>
    <xf numFmtId="164" fontId="5" fillId="0" borderId="11" xfId="0" applyNumberFormat="1" applyFont="1" applyBorder="1" applyAlignment="1">
      <alignment horizontal="right" vertical="center" wrapText="1"/>
    </xf>
    <xf numFmtId="0" fontId="7" fillId="0" borderId="18" xfId="0" applyFont="1" applyBorder="1" applyAlignment="1">
      <alignment horizontal="left" vertical="center" wrapText="1"/>
    </xf>
    <xf numFmtId="164" fontId="7" fillId="0" borderId="30" xfId="0" applyNumberFormat="1" applyFont="1" applyBorder="1" applyAlignment="1">
      <alignment horizontal="right" vertical="center" wrapText="1"/>
    </xf>
    <xf numFmtId="164" fontId="5" fillId="0" borderId="31" xfId="0" applyNumberFormat="1" applyFont="1" applyBorder="1" applyAlignment="1">
      <alignment horizontal="right" vertical="center" wrapText="1"/>
    </xf>
    <xf numFmtId="164" fontId="7" fillId="0" borderId="32" xfId="0" applyNumberFormat="1" applyFont="1" applyBorder="1" applyAlignment="1">
      <alignment horizontal="right" vertical="center" wrapText="1"/>
    </xf>
    <xf numFmtId="164" fontId="5" fillId="3" borderId="29" xfId="0" applyNumberFormat="1" applyFont="1" applyFill="1" applyBorder="1" applyAlignment="1">
      <alignment horizontal="right" vertical="center" wrapText="1"/>
    </xf>
    <xf numFmtId="164" fontId="7" fillId="0" borderId="33" xfId="0" applyNumberFormat="1" applyFont="1" applyBorder="1" applyAlignment="1">
      <alignment horizontal="right" vertical="center" wrapText="1"/>
    </xf>
    <xf numFmtId="164" fontId="7" fillId="2" borderId="4" xfId="0" applyNumberFormat="1" applyFont="1" applyFill="1" applyBorder="1" applyAlignment="1">
      <alignment vertical="center" wrapText="1"/>
    </xf>
    <xf numFmtId="164" fontId="5" fillId="5" borderId="15" xfId="0" applyNumberFormat="1" applyFont="1" applyFill="1" applyBorder="1" applyAlignment="1">
      <alignment horizontal="right" vertical="center" wrapText="1"/>
    </xf>
    <xf numFmtId="0" fontId="7" fillId="2" borderId="7" xfId="0" applyFont="1" applyFill="1" applyBorder="1" applyAlignment="1">
      <alignment vertical="center" wrapText="1"/>
    </xf>
    <xf numFmtId="0" fontId="11" fillId="0" borderId="0" xfId="0" applyFont="1" applyAlignment="1">
      <alignment vertical="center" wrapText="1"/>
    </xf>
    <xf numFmtId="0" fontId="7" fillId="0" borderId="13" xfId="0" applyFont="1" applyBorder="1" applyAlignment="1">
      <alignment vertical="center" wrapText="1"/>
    </xf>
    <xf numFmtId="164" fontId="5" fillId="3" borderId="5" xfId="0" applyNumberFormat="1" applyFont="1" applyFill="1" applyBorder="1" applyAlignment="1">
      <alignment horizontal="right" vertical="center" wrapText="1"/>
    </xf>
    <xf numFmtId="164" fontId="5" fillId="5" borderId="5" xfId="0" applyNumberFormat="1" applyFont="1" applyFill="1" applyBorder="1" applyAlignment="1">
      <alignment horizontal="right" vertical="center" wrapText="1"/>
    </xf>
    <xf numFmtId="0" fontId="5" fillId="0" borderId="20" xfId="0" applyFont="1" applyBorder="1" applyAlignment="1">
      <alignment horizontal="left" vertical="top" wrapText="1"/>
    </xf>
    <xf numFmtId="164" fontId="7" fillId="2" borderId="20" xfId="0" applyNumberFormat="1" applyFont="1" applyFill="1" applyBorder="1" applyAlignment="1">
      <alignment vertical="center" wrapText="1"/>
    </xf>
    <xf numFmtId="0" fontId="11" fillId="0" borderId="0" xfId="0" applyFont="1" applyBorder="1" applyAlignment="1">
      <alignment vertical="center" wrapText="1"/>
    </xf>
    <xf numFmtId="0" fontId="5" fillId="0" borderId="10" xfId="0" applyFont="1" applyBorder="1" applyAlignment="1">
      <alignment horizontal="center" vertical="top" wrapText="1"/>
    </xf>
    <xf numFmtId="0" fontId="7" fillId="0" borderId="0" xfId="0" applyFont="1" applyBorder="1" applyAlignment="1">
      <alignment horizontal="center" vertical="top" wrapText="1"/>
    </xf>
    <xf numFmtId="0" fontId="7" fillId="0" borderId="20" xfId="0" applyFont="1" applyBorder="1" applyAlignment="1">
      <alignment horizontal="justify" vertical="center"/>
    </xf>
    <xf numFmtId="0" fontId="9" fillId="0" borderId="0" xfId="0" applyFont="1" applyAlignment="1">
      <alignment horizontal="left" vertical="center"/>
    </xf>
    <xf numFmtId="0" fontId="8" fillId="0" borderId="0" xfId="0" applyFont="1" applyAlignment="1">
      <alignment horizontal="justify" vertical="center"/>
    </xf>
    <xf numFmtId="0" fontId="9" fillId="0" borderId="0" xfId="0" applyFont="1" applyAlignment="1">
      <alignment horizontal="justify" vertical="center"/>
    </xf>
    <xf numFmtId="0" fontId="7" fillId="4" borderId="0" xfId="0" applyFont="1" applyFill="1" applyBorder="1" applyAlignment="1">
      <alignment horizontal="center" vertical="center" wrapText="1"/>
    </xf>
    <xf numFmtId="0" fontId="7" fillId="0" borderId="20" xfId="0" applyFont="1" applyBorder="1" applyAlignment="1">
      <alignment horizontal="center"/>
    </xf>
    <xf numFmtId="164" fontId="7" fillId="0" borderId="20" xfId="0" applyNumberFormat="1" applyFont="1" applyBorder="1" applyAlignment="1">
      <alignment horizontal="center"/>
    </xf>
    <xf numFmtId="0" fontId="11" fillId="0" borderId="0" xfId="0" applyFont="1" applyAlignment="1">
      <alignment vertical="center"/>
    </xf>
    <xf numFmtId="0" fontId="9" fillId="0" borderId="0" xfId="0" applyFont="1" applyAlignment="1">
      <alignment vertical="center"/>
    </xf>
    <xf numFmtId="164" fontId="5" fillId="3" borderId="20" xfId="0" applyNumberFormat="1" applyFont="1" applyFill="1" applyBorder="1" applyAlignment="1">
      <alignment horizontal="right" vertical="center" wrapText="1"/>
    </xf>
    <xf numFmtId="0" fontId="5" fillId="0" borderId="2" xfId="0" applyFont="1" applyBorder="1" applyAlignment="1">
      <alignment horizontal="center" vertical="top"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5" fillId="0" borderId="6" xfId="0" applyFont="1" applyBorder="1" applyAlignment="1">
      <alignment horizontal="left" vertical="top" wrapText="1"/>
    </xf>
    <xf numFmtId="0" fontId="11"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5" xfId="0" applyFont="1" applyBorder="1" applyAlignment="1">
      <alignment horizontal="left"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9" xfId="0" applyFont="1" applyBorder="1" applyAlignment="1">
      <alignment horizontal="center" vertical="top" wrapText="1"/>
    </xf>
    <xf numFmtId="0" fontId="5" fillId="0" borderId="7" xfId="0" applyFont="1" applyBorder="1" applyAlignment="1">
      <alignment horizontal="center" vertical="top" wrapText="1"/>
    </xf>
    <xf numFmtId="0" fontId="5" fillId="0" borderId="20" xfId="0" applyFont="1" applyBorder="1" applyAlignment="1">
      <alignment horizontal="center" vertical="top"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3" xfId="0" applyFont="1" applyFill="1" applyBorder="1" applyAlignment="1">
      <alignment horizontal="right" vertical="center" wrapText="1"/>
    </xf>
    <xf numFmtId="0" fontId="7" fillId="2" borderId="10" xfId="0" applyFont="1" applyFill="1" applyBorder="1" applyAlignment="1">
      <alignment horizontal="right" vertical="center" wrapText="1"/>
    </xf>
    <xf numFmtId="0" fontId="7" fillId="2" borderId="9" xfId="0" applyFont="1" applyFill="1" applyBorder="1" applyAlignment="1">
      <alignment horizontal="right" vertical="center" wrapText="1"/>
    </xf>
    <xf numFmtId="0" fontId="7" fillId="2" borderId="0" xfId="0" applyFont="1" applyFill="1" applyBorder="1" applyAlignment="1">
      <alignment horizontal="right" vertical="center" wrapText="1"/>
    </xf>
    <xf numFmtId="0" fontId="7" fillId="2" borderId="7" xfId="0" applyFont="1" applyFill="1" applyBorder="1" applyAlignment="1">
      <alignment horizontal="right" vertical="center" wrapText="1"/>
    </xf>
    <xf numFmtId="0" fontId="7" fillId="2" borderId="1" xfId="0" applyFont="1" applyFill="1" applyBorder="1" applyAlignment="1">
      <alignment horizontal="right" vertical="center"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20" xfId="0" applyFont="1" applyBorder="1" applyAlignment="1">
      <alignment horizontal="left" vertical="top" wrapText="1"/>
    </xf>
    <xf numFmtId="0" fontId="5" fillId="0" borderId="35" xfId="0" applyFont="1" applyBorder="1" applyAlignment="1">
      <alignment horizontal="center" vertical="top" wrapText="1"/>
    </xf>
    <xf numFmtId="0" fontId="5" fillId="0" borderId="2" xfId="0" applyFont="1" applyBorder="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15"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7" fillId="2" borderId="11" xfId="0" applyFont="1" applyFill="1" applyBorder="1" applyAlignment="1">
      <alignment horizontal="right" vertical="center" wrapText="1"/>
    </xf>
    <xf numFmtId="0" fontId="7" fillId="2" borderId="12" xfId="0" applyFont="1" applyFill="1" applyBorder="1" applyAlignment="1">
      <alignment horizontal="right" vertical="center" wrapText="1"/>
    </xf>
    <xf numFmtId="0" fontId="7" fillId="2" borderId="13" xfId="0" applyFont="1" applyFill="1" applyBorder="1" applyAlignment="1">
      <alignment horizontal="right" vertical="center" wrapText="1"/>
    </xf>
    <xf numFmtId="0" fontId="5" fillId="0" borderId="12" xfId="0" applyFont="1" applyBorder="1" applyAlignment="1">
      <alignment vertical="top" wrapText="1"/>
    </xf>
    <xf numFmtId="0" fontId="5" fillId="0" borderId="26" xfId="0" applyFont="1" applyBorder="1" applyAlignment="1">
      <alignment horizontal="left" vertical="top" wrapText="1"/>
    </xf>
    <xf numFmtId="0" fontId="7" fillId="0" borderId="2" xfId="0" applyFont="1" applyBorder="1" applyAlignment="1">
      <alignment horizontal="center" vertical="top" wrapText="1"/>
    </xf>
    <xf numFmtId="0" fontId="7" fillId="0" borderId="8" xfId="0" applyFont="1" applyBorder="1" applyAlignment="1">
      <alignment horizontal="center" vertical="top" wrapText="1"/>
    </xf>
    <xf numFmtId="0" fontId="7" fillId="0" borderId="6" xfId="0" applyFont="1" applyBorder="1" applyAlignment="1">
      <alignment horizontal="center" vertical="top"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3"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25" xfId="0" applyFont="1" applyBorder="1" applyAlignment="1">
      <alignment vertical="top"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5" fillId="0" borderId="22" xfId="0" applyFont="1" applyBorder="1" applyAlignment="1">
      <alignment horizontal="center" vertical="top" wrapText="1"/>
    </xf>
    <xf numFmtId="0" fontId="5" fillId="0" borderId="19" xfId="0" applyFont="1" applyBorder="1" applyAlignment="1">
      <alignment horizontal="center" vertical="top" wrapText="1"/>
    </xf>
    <xf numFmtId="0" fontId="5" fillId="0" borderId="24" xfId="0" applyFont="1" applyBorder="1" applyAlignment="1">
      <alignment horizontal="center" vertical="top" wrapText="1"/>
    </xf>
    <xf numFmtId="0" fontId="5" fillId="3" borderId="2"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6" xfId="0" applyFont="1" applyFill="1" applyBorder="1" applyAlignment="1">
      <alignment horizontal="left" vertical="top" wrapText="1"/>
    </xf>
    <xf numFmtId="0" fontId="8" fillId="0" borderId="11" xfId="0" applyFont="1" applyBorder="1" applyAlignment="1">
      <alignment vertical="center" wrapText="1"/>
    </xf>
    <xf numFmtId="0" fontId="5" fillId="0" borderId="3" xfId="0" applyFont="1" applyBorder="1" applyAlignment="1">
      <alignment vertical="top" wrapText="1"/>
    </xf>
    <xf numFmtId="0" fontId="5" fillId="0" borderId="9" xfId="0" applyFont="1" applyBorder="1" applyAlignment="1">
      <alignment vertical="top" wrapText="1"/>
    </xf>
    <xf numFmtId="0" fontId="5" fillId="0" borderId="7" xfId="0" applyFont="1" applyBorder="1" applyAlignment="1">
      <alignment vertical="top" wrapText="1"/>
    </xf>
    <xf numFmtId="0" fontId="8" fillId="0" borderId="10" xfId="0" applyFont="1" applyBorder="1" applyAlignment="1">
      <alignment vertical="center" wrapText="1"/>
    </xf>
    <xf numFmtId="0" fontId="5" fillId="0" borderId="2" xfId="0" applyFont="1" applyBorder="1" applyAlignment="1">
      <alignment horizontal="justify" vertical="top" wrapText="1"/>
    </xf>
    <xf numFmtId="0" fontId="5" fillId="0" borderId="8" xfId="0" applyFont="1" applyBorder="1" applyAlignment="1">
      <alignment horizontal="justify" vertical="top" wrapText="1"/>
    </xf>
    <xf numFmtId="0" fontId="5" fillId="0" borderId="6" xfId="0" applyFont="1" applyBorder="1" applyAlignment="1">
      <alignment horizontal="justify" vertical="top" wrapText="1"/>
    </xf>
    <xf numFmtId="0" fontId="7" fillId="0" borderId="15" xfId="0" applyFont="1" applyBorder="1" applyAlignment="1">
      <alignment horizontal="center" vertical="center" wrapText="1"/>
    </xf>
    <xf numFmtId="0" fontId="5" fillId="0" borderId="23" xfId="0" applyFont="1" applyBorder="1" applyAlignment="1">
      <alignment horizontal="left" vertical="top" wrapText="1"/>
    </xf>
    <xf numFmtId="0" fontId="5" fillId="0" borderId="15" xfId="0" applyFont="1" applyBorder="1" applyAlignment="1">
      <alignment horizontal="center" vertical="center" wrapText="1"/>
    </xf>
    <xf numFmtId="0" fontId="8" fillId="0" borderId="34" xfId="0" applyFont="1" applyBorder="1" applyAlignment="1">
      <alignment horizontal="left" vertical="center" wrapText="1"/>
    </xf>
    <xf numFmtId="0" fontId="8" fillId="0" borderId="10" xfId="0" applyFont="1" applyBorder="1" applyAlignment="1">
      <alignment horizontal="left" vertical="center" wrapText="1"/>
    </xf>
    <xf numFmtId="0" fontId="8" fillId="0" borderId="36" xfId="0" applyFont="1" applyBorder="1" applyAlignment="1">
      <alignment horizontal="left" vertical="center" wrapText="1"/>
    </xf>
    <xf numFmtId="0" fontId="5" fillId="0" borderId="20" xfId="0" applyFont="1" applyBorder="1" applyAlignment="1">
      <alignment vertical="top" wrapText="1"/>
    </xf>
    <xf numFmtId="0" fontId="5" fillId="0" borderId="23" xfId="0" applyFont="1" applyBorder="1" applyAlignment="1">
      <alignment horizontal="center" vertical="top" wrapText="1"/>
    </xf>
    <xf numFmtId="164" fontId="7" fillId="0" borderId="20" xfId="0" applyNumberFormat="1" applyFont="1" applyBorder="1" applyAlignment="1">
      <alignment horizontal="center"/>
    </xf>
    <xf numFmtId="0" fontId="7" fillId="0" borderId="20" xfId="0" applyFont="1" applyBorder="1" applyAlignment="1">
      <alignment horizontal="center"/>
    </xf>
    <xf numFmtId="0" fontId="8"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7" fillId="0" borderId="2" xfId="0" applyFont="1" applyBorder="1" applyAlignment="1">
      <alignment horizontal="left" vertical="top" wrapText="1"/>
    </xf>
    <xf numFmtId="0" fontId="7" fillId="0" borderId="8" xfId="0" applyFont="1" applyBorder="1" applyAlignment="1">
      <alignment horizontal="left" vertical="top" wrapText="1"/>
    </xf>
    <xf numFmtId="0" fontId="7" fillId="0" borderId="6" xfId="0" applyFont="1" applyBorder="1" applyAlignment="1">
      <alignment horizontal="left" vertical="top"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7" fillId="0" borderId="20" xfId="0" applyFont="1" applyBorder="1" applyAlignment="1">
      <alignment horizontal="right" vertical="center" wrapText="1"/>
    </xf>
    <xf numFmtId="0" fontId="7" fillId="0" borderId="20" xfId="0" applyFont="1" applyBorder="1" applyAlignment="1">
      <alignment horizontal="center" vertical="center" wrapText="1"/>
    </xf>
    <xf numFmtId="164" fontId="7" fillId="3" borderId="4" xfId="0" applyNumberFormat="1" applyFont="1" applyFill="1" applyBorder="1" applyAlignment="1">
      <alignment horizontal="center"/>
    </xf>
    <xf numFmtId="0" fontId="7" fillId="3" borderId="15" xfId="0" applyFont="1" applyFill="1" applyBorder="1" applyAlignment="1">
      <alignment horizontal="center"/>
    </xf>
    <xf numFmtId="0" fontId="7" fillId="4" borderId="0" xfId="0" applyFont="1" applyFill="1" applyBorder="1" applyAlignment="1">
      <alignment horizontal="center" vertical="center" wrapText="1"/>
    </xf>
    <xf numFmtId="0" fontId="7" fillId="2" borderId="20" xfId="0" applyFont="1" applyFill="1" applyBorder="1" applyAlignment="1">
      <alignment horizontal="righ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0" fontId="8" fillId="0" borderId="0" xfId="0" applyFont="1" applyBorder="1" applyAlignment="1">
      <alignment vertical="center" wrapText="1"/>
    </xf>
    <xf numFmtId="0" fontId="8" fillId="0" borderId="13" xfId="0" applyFont="1" applyBorder="1" applyAlignment="1">
      <alignment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49" fontId="5" fillId="3" borderId="2" xfId="0" applyNumberFormat="1" applyFont="1" applyFill="1" applyBorder="1" applyAlignment="1">
      <alignment horizontal="left" vertical="top" wrapText="1"/>
    </xf>
    <xf numFmtId="49" fontId="5" fillId="3" borderId="8" xfId="0" applyNumberFormat="1" applyFont="1" applyFill="1" applyBorder="1" applyAlignment="1">
      <alignment horizontal="left" vertical="top" wrapText="1"/>
    </xf>
    <xf numFmtId="49" fontId="5" fillId="3" borderId="6" xfId="0" applyNumberFormat="1" applyFont="1" applyFill="1" applyBorder="1" applyAlignment="1">
      <alignment horizontal="left" vertical="top" wrapText="1"/>
    </xf>
    <xf numFmtId="164" fontId="5"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15" xfId="0" applyFont="1" applyBorder="1" applyAlignment="1">
      <alignment vertical="center" wrapText="1"/>
    </xf>
    <xf numFmtId="0" fontId="5" fillId="0" borderId="0" xfId="0" applyFont="1" applyAlignment="1">
      <alignment horizontal="left"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01"/>
  <sheetViews>
    <sheetView tabSelected="1" view="pageBreakPreview" topLeftCell="A477" zoomScale="80" zoomScaleNormal="80" zoomScaleSheetLayoutView="80" workbookViewId="0">
      <selection activeCell="A484" sqref="A484:J484"/>
    </sheetView>
  </sheetViews>
  <sheetFormatPr defaultColWidth="9" defaultRowHeight="12.75" x14ac:dyDescent="0.2"/>
  <cols>
    <col min="1" max="1" width="4.1640625" style="2" customWidth="1"/>
    <col min="2" max="2" width="44.5" style="2" customWidth="1"/>
    <col min="3" max="3" width="36.6640625" style="2" customWidth="1"/>
    <col min="4" max="4" width="17.83203125" style="2" customWidth="1"/>
    <col min="5" max="5" width="6.33203125" style="2" customWidth="1"/>
    <col min="6" max="6" width="13.33203125" style="2" customWidth="1"/>
    <col min="7" max="7" width="12.6640625" style="2" customWidth="1"/>
    <col min="8" max="8" width="13" style="2" customWidth="1"/>
    <col min="9" max="9" width="17.5" style="2" customWidth="1"/>
    <col min="10" max="10" width="26.1640625" style="2" customWidth="1"/>
    <col min="11" max="11" width="9" style="2" customWidth="1"/>
    <col min="12" max="16384" width="9" style="2"/>
  </cols>
  <sheetData>
    <row r="1" spans="1:10" ht="57.6" hidden="1" customHeight="1" x14ac:dyDescent="0.2">
      <c r="A1" s="1"/>
      <c r="H1" s="226" t="s">
        <v>188</v>
      </c>
      <c r="I1" s="226"/>
      <c r="J1" s="226"/>
    </row>
    <row r="2" spans="1:10" ht="15.75" hidden="1" x14ac:dyDescent="0.2">
      <c r="A2" s="227" t="s">
        <v>0</v>
      </c>
      <c r="B2" s="227"/>
      <c r="C2" s="227"/>
      <c r="D2" s="227"/>
      <c r="E2" s="227"/>
      <c r="F2" s="227"/>
      <c r="G2" s="227"/>
      <c r="H2" s="227"/>
      <c r="I2" s="227"/>
      <c r="J2" s="227"/>
    </row>
    <row r="3" spans="1:10" ht="45.2" hidden="1" customHeight="1" x14ac:dyDescent="0.2">
      <c r="A3" s="228" t="s">
        <v>189</v>
      </c>
      <c r="B3" s="228"/>
      <c r="C3" s="228"/>
      <c r="D3" s="228"/>
      <c r="E3" s="228"/>
      <c r="F3" s="228"/>
      <c r="G3" s="228"/>
      <c r="H3" s="228"/>
      <c r="I3" s="228"/>
      <c r="J3" s="228"/>
    </row>
    <row r="4" spans="1:10" ht="93" hidden="1" customHeight="1" x14ac:dyDescent="0.2">
      <c r="A4" s="139" t="s">
        <v>1</v>
      </c>
      <c r="B4" s="139" t="s">
        <v>2</v>
      </c>
      <c r="C4" s="139" t="s">
        <v>3</v>
      </c>
      <c r="D4" s="161" t="s">
        <v>4</v>
      </c>
      <c r="E4" s="139" t="s">
        <v>5</v>
      </c>
      <c r="F4" s="161" t="s">
        <v>6</v>
      </c>
      <c r="G4" s="123" t="s">
        <v>7</v>
      </c>
      <c r="H4" s="124"/>
      <c r="I4" s="124"/>
      <c r="J4" s="139" t="s">
        <v>8</v>
      </c>
    </row>
    <row r="5" spans="1:10" ht="16.5" hidden="1" thickBot="1" x14ac:dyDescent="0.25">
      <c r="A5" s="141"/>
      <c r="B5" s="141"/>
      <c r="C5" s="141"/>
      <c r="D5" s="162"/>
      <c r="E5" s="141"/>
      <c r="F5" s="162"/>
      <c r="G5" s="3" t="s">
        <v>9</v>
      </c>
      <c r="H5" s="3">
        <v>2025</v>
      </c>
      <c r="I5" s="3">
        <v>2026</v>
      </c>
      <c r="J5" s="141"/>
    </row>
    <row r="6" spans="1:10" ht="18" hidden="1" customHeight="1" x14ac:dyDescent="0.2">
      <c r="A6" s="223" t="s">
        <v>190</v>
      </c>
      <c r="B6" s="224"/>
      <c r="C6" s="224"/>
      <c r="D6" s="224"/>
      <c r="E6" s="224"/>
      <c r="F6" s="224"/>
      <c r="G6" s="224"/>
      <c r="H6" s="224"/>
      <c r="I6" s="224"/>
      <c r="J6" s="225"/>
    </row>
    <row r="7" spans="1:10" ht="47.45" hidden="1" customHeight="1" x14ac:dyDescent="0.2">
      <c r="A7" s="101">
        <v>1</v>
      </c>
      <c r="B7" s="136" t="s">
        <v>10</v>
      </c>
      <c r="C7" s="136" t="s">
        <v>11</v>
      </c>
      <c r="D7" s="119" t="s">
        <v>191</v>
      </c>
      <c r="E7" s="101" t="s">
        <v>180</v>
      </c>
      <c r="F7" s="4" t="s">
        <v>12</v>
      </c>
      <c r="G7" s="5">
        <f>G8+G9+G11</f>
        <v>30</v>
      </c>
      <c r="H7" s="5">
        <f t="shared" ref="H7:I7" si="0">H8+H9+H11</f>
        <v>15</v>
      </c>
      <c r="I7" s="5">
        <f t="shared" si="0"/>
        <v>15</v>
      </c>
      <c r="J7" s="136" t="s">
        <v>13</v>
      </c>
    </row>
    <row r="8" spans="1:10" ht="47.25" hidden="1" x14ac:dyDescent="0.2">
      <c r="A8" s="102"/>
      <c r="B8" s="137"/>
      <c r="C8" s="137"/>
      <c r="D8" s="120"/>
      <c r="E8" s="102"/>
      <c r="F8" s="4" t="s">
        <v>14</v>
      </c>
      <c r="G8" s="5">
        <f>H8+I8</f>
        <v>0</v>
      </c>
      <c r="H8" s="5">
        <v>0</v>
      </c>
      <c r="I8" s="5">
        <v>0</v>
      </c>
      <c r="J8" s="137"/>
    </row>
    <row r="9" spans="1:10" ht="31.5" hidden="1" x14ac:dyDescent="0.2">
      <c r="A9" s="102"/>
      <c r="B9" s="137"/>
      <c r="C9" s="137"/>
      <c r="D9" s="120"/>
      <c r="E9" s="102"/>
      <c r="F9" s="4" t="s">
        <v>15</v>
      </c>
      <c r="G9" s="5">
        <f>H9+I9</f>
        <v>0</v>
      </c>
      <c r="H9" s="5">
        <v>0</v>
      </c>
      <c r="I9" s="5">
        <v>0</v>
      </c>
      <c r="J9" s="137"/>
    </row>
    <row r="10" spans="1:10" ht="31.5" hidden="1" x14ac:dyDescent="0.2">
      <c r="A10" s="102"/>
      <c r="B10" s="137"/>
      <c r="C10" s="137"/>
      <c r="D10" s="120"/>
      <c r="E10" s="102"/>
      <c r="F10" s="4" t="s">
        <v>16</v>
      </c>
      <c r="G10" s="151" t="s">
        <v>17</v>
      </c>
      <c r="H10" s="152"/>
      <c r="I10" s="152"/>
      <c r="J10" s="137"/>
    </row>
    <row r="11" spans="1:10" ht="31.5" hidden="1" x14ac:dyDescent="0.2">
      <c r="A11" s="102"/>
      <c r="B11" s="137"/>
      <c r="C11" s="138"/>
      <c r="D11" s="121"/>
      <c r="E11" s="103"/>
      <c r="F11" s="4" t="s">
        <v>18</v>
      </c>
      <c r="G11" s="5">
        <f>H11+I11</f>
        <v>30</v>
      </c>
      <c r="H11" s="6">
        <v>15</v>
      </c>
      <c r="I11" s="6">
        <v>15</v>
      </c>
      <c r="J11" s="138"/>
    </row>
    <row r="12" spans="1:10" ht="47.25" hidden="1" x14ac:dyDescent="0.2">
      <c r="A12" s="102"/>
      <c r="B12" s="137"/>
      <c r="C12" s="136" t="s">
        <v>19</v>
      </c>
      <c r="D12" s="119" t="s">
        <v>191</v>
      </c>
      <c r="E12" s="101" t="s">
        <v>180</v>
      </c>
      <c r="F12" s="4" t="s">
        <v>12</v>
      </c>
      <c r="G12" s="5">
        <f>G13+G14+G16</f>
        <v>180</v>
      </c>
      <c r="H12" s="5">
        <f t="shared" ref="H12:I12" si="1">H13+H14+H16</f>
        <v>90</v>
      </c>
      <c r="I12" s="5">
        <f t="shared" si="1"/>
        <v>90</v>
      </c>
      <c r="J12" s="139"/>
    </row>
    <row r="13" spans="1:10" ht="47.25" hidden="1" x14ac:dyDescent="0.2">
      <c r="A13" s="102"/>
      <c r="B13" s="137"/>
      <c r="C13" s="137"/>
      <c r="D13" s="120"/>
      <c r="E13" s="102"/>
      <c r="F13" s="4" t="s">
        <v>14</v>
      </c>
      <c r="G13" s="5">
        <f>H13+I13</f>
        <v>0</v>
      </c>
      <c r="H13" s="6">
        <v>0</v>
      </c>
      <c r="I13" s="6">
        <v>0</v>
      </c>
      <c r="J13" s="140"/>
    </row>
    <row r="14" spans="1:10" ht="31.5" hidden="1" x14ac:dyDescent="0.2">
      <c r="A14" s="102"/>
      <c r="B14" s="137"/>
      <c r="C14" s="137"/>
      <c r="D14" s="120"/>
      <c r="E14" s="102"/>
      <c r="F14" s="4" t="s">
        <v>15</v>
      </c>
      <c r="G14" s="5">
        <f>H14+I14</f>
        <v>0</v>
      </c>
      <c r="H14" s="6">
        <v>0</v>
      </c>
      <c r="I14" s="6">
        <v>0</v>
      </c>
      <c r="J14" s="140"/>
    </row>
    <row r="15" spans="1:10" ht="31.5" hidden="1" x14ac:dyDescent="0.2">
      <c r="A15" s="102"/>
      <c r="B15" s="137"/>
      <c r="C15" s="137"/>
      <c r="D15" s="120"/>
      <c r="E15" s="102"/>
      <c r="F15" s="4" t="s">
        <v>16</v>
      </c>
      <c r="G15" s="151" t="s">
        <v>17</v>
      </c>
      <c r="H15" s="152"/>
      <c r="I15" s="152"/>
      <c r="J15" s="140"/>
    </row>
    <row r="16" spans="1:10" ht="31.5" hidden="1" x14ac:dyDescent="0.2">
      <c r="A16" s="102"/>
      <c r="B16" s="137"/>
      <c r="C16" s="138"/>
      <c r="D16" s="121"/>
      <c r="E16" s="103"/>
      <c r="F16" s="4" t="s">
        <v>18</v>
      </c>
      <c r="G16" s="5">
        <f>H16+I16</f>
        <v>180</v>
      </c>
      <c r="H16" s="6">
        <v>90</v>
      </c>
      <c r="I16" s="6">
        <v>90</v>
      </c>
      <c r="J16" s="141"/>
    </row>
    <row r="17" spans="1:10" ht="47.25" hidden="1" x14ac:dyDescent="0.2">
      <c r="A17" s="102"/>
      <c r="B17" s="137"/>
      <c r="C17" s="136" t="s">
        <v>20</v>
      </c>
      <c r="D17" s="119" t="s">
        <v>191</v>
      </c>
      <c r="E17" s="101" t="s">
        <v>180</v>
      </c>
      <c r="F17" s="4" t="s">
        <v>12</v>
      </c>
      <c r="G17" s="5">
        <f>G18+G19+G21</f>
        <v>30</v>
      </c>
      <c r="H17" s="5">
        <f t="shared" ref="H17:I17" si="2">H18+H19+H21</f>
        <v>15</v>
      </c>
      <c r="I17" s="5">
        <f t="shared" si="2"/>
        <v>15</v>
      </c>
      <c r="J17" s="136" t="s">
        <v>21</v>
      </c>
    </row>
    <row r="18" spans="1:10" ht="47.25" hidden="1" x14ac:dyDescent="0.2">
      <c r="A18" s="102"/>
      <c r="B18" s="137"/>
      <c r="C18" s="137"/>
      <c r="D18" s="120"/>
      <c r="E18" s="102"/>
      <c r="F18" s="4" t="s">
        <v>14</v>
      </c>
      <c r="G18" s="5">
        <f>H18+I18</f>
        <v>0</v>
      </c>
      <c r="H18" s="6">
        <v>0</v>
      </c>
      <c r="I18" s="6">
        <v>0</v>
      </c>
      <c r="J18" s="137"/>
    </row>
    <row r="19" spans="1:10" ht="31.5" hidden="1" x14ac:dyDescent="0.2">
      <c r="A19" s="102"/>
      <c r="B19" s="137"/>
      <c r="C19" s="137"/>
      <c r="D19" s="120"/>
      <c r="E19" s="102"/>
      <c r="F19" s="4" t="s">
        <v>15</v>
      </c>
      <c r="G19" s="5">
        <f>H19+I19</f>
        <v>0</v>
      </c>
      <c r="H19" s="6">
        <v>0</v>
      </c>
      <c r="I19" s="6">
        <v>0</v>
      </c>
      <c r="J19" s="137"/>
    </row>
    <row r="20" spans="1:10" ht="31.5" hidden="1" x14ac:dyDescent="0.2">
      <c r="A20" s="102"/>
      <c r="B20" s="137"/>
      <c r="C20" s="137"/>
      <c r="D20" s="120"/>
      <c r="E20" s="102"/>
      <c r="F20" s="4" t="s">
        <v>16</v>
      </c>
      <c r="G20" s="151" t="s">
        <v>17</v>
      </c>
      <c r="H20" s="152"/>
      <c r="I20" s="152"/>
      <c r="J20" s="137"/>
    </row>
    <row r="21" spans="1:10" ht="31.5" hidden="1" x14ac:dyDescent="0.2">
      <c r="A21" s="103"/>
      <c r="B21" s="138"/>
      <c r="C21" s="138"/>
      <c r="D21" s="121"/>
      <c r="E21" s="103"/>
      <c r="F21" s="4" t="s">
        <v>18</v>
      </c>
      <c r="G21" s="5">
        <f>H21+I21</f>
        <v>30</v>
      </c>
      <c r="H21" s="6">
        <v>15</v>
      </c>
      <c r="I21" s="6">
        <v>15</v>
      </c>
      <c r="J21" s="138"/>
    </row>
    <row r="22" spans="1:10" ht="47.25" hidden="1" x14ac:dyDescent="0.2">
      <c r="A22" s="101">
        <v>2</v>
      </c>
      <c r="B22" s="136" t="s">
        <v>22</v>
      </c>
      <c r="C22" s="136" t="s">
        <v>23</v>
      </c>
      <c r="D22" s="119" t="s">
        <v>191</v>
      </c>
      <c r="E22" s="101" t="s">
        <v>180</v>
      </c>
      <c r="F22" s="4" t="s">
        <v>12</v>
      </c>
      <c r="G22" s="5">
        <f>G23+G24+G26</f>
        <v>0</v>
      </c>
      <c r="H22" s="5">
        <f t="shared" ref="H22:I22" si="3">H23+H24+H26</f>
        <v>0</v>
      </c>
      <c r="I22" s="5">
        <f t="shared" si="3"/>
        <v>0</v>
      </c>
      <c r="J22" s="136" t="s">
        <v>24</v>
      </c>
    </row>
    <row r="23" spans="1:10" ht="47.25" hidden="1" x14ac:dyDescent="0.2">
      <c r="A23" s="102"/>
      <c r="B23" s="137"/>
      <c r="C23" s="137"/>
      <c r="D23" s="120"/>
      <c r="E23" s="102"/>
      <c r="F23" s="4" t="s">
        <v>14</v>
      </c>
      <c r="G23" s="5">
        <f>H23+I23</f>
        <v>0</v>
      </c>
      <c r="H23" s="6">
        <v>0</v>
      </c>
      <c r="I23" s="6">
        <v>0</v>
      </c>
      <c r="J23" s="137"/>
    </row>
    <row r="24" spans="1:10" ht="31.5" hidden="1" x14ac:dyDescent="0.2">
      <c r="A24" s="102"/>
      <c r="B24" s="137"/>
      <c r="C24" s="137"/>
      <c r="D24" s="120"/>
      <c r="E24" s="102"/>
      <c r="F24" s="4" t="s">
        <v>15</v>
      </c>
      <c r="G24" s="5">
        <f>H24+I24</f>
        <v>0</v>
      </c>
      <c r="H24" s="6">
        <v>0</v>
      </c>
      <c r="I24" s="6">
        <v>0</v>
      </c>
      <c r="J24" s="137"/>
    </row>
    <row r="25" spans="1:10" ht="31.5" hidden="1" x14ac:dyDescent="0.2">
      <c r="A25" s="102"/>
      <c r="B25" s="137"/>
      <c r="C25" s="137"/>
      <c r="D25" s="120"/>
      <c r="E25" s="102"/>
      <c r="F25" s="4" t="s">
        <v>16</v>
      </c>
      <c r="G25" s="151" t="s">
        <v>17</v>
      </c>
      <c r="H25" s="152"/>
      <c r="I25" s="152"/>
      <c r="J25" s="137"/>
    </row>
    <row r="26" spans="1:10" ht="55.9" hidden="1" customHeight="1" x14ac:dyDescent="0.2">
      <c r="A26" s="103"/>
      <c r="B26" s="138"/>
      <c r="C26" s="138"/>
      <c r="D26" s="121"/>
      <c r="E26" s="103"/>
      <c r="F26" s="4" t="s">
        <v>18</v>
      </c>
      <c r="G26" s="5">
        <f>H26+I26</f>
        <v>0</v>
      </c>
      <c r="H26" s="6">
        <v>0</v>
      </c>
      <c r="I26" s="6">
        <v>0</v>
      </c>
      <c r="J26" s="138"/>
    </row>
    <row r="27" spans="1:10" ht="47.25" hidden="1" x14ac:dyDescent="0.2">
      <c r="A27" s="101">
        <v>3</v>
      </c>
      <c r="B27" s="136" t="s">
        <v>25</v>
      </c>
      <c r="C27" s="136" t="s">
        <v>26</v>
      </c>
      <c r="D27" s="101" t="s">
        <v>192</v>
      </c>
      <c r="E27" s="101" t="s">
        <v>180</v>
      </c>
      <c r="F27" s="4" t="s">
        <v>12</v>
      </c>
      <c r="G27" s="5">
        <f>G28+G29+G31</f>
        <v>10</v>
      </c>
      <c r="H27" s="5">
        <f t="shared" ref="H27:I27" si="4">H28+H29+H31</f>
        <v>5</v>
      </c>
      <c r="I27" s="5">
        <f t="shared" si="4"/>
        <v>5</v>
      </c>
      <c r="J27" s="136" t="s">
        <v>27</v>
      </c>
    </row>
    <row r="28" spans="1:10" ht="47.25" hidden="1" x14ac:dyDescent="0.2">
      <c r="A28" s="102"/>
      <c r="B28" s="137"/>
      <c r="C28" s="137"/>
      <c r="D28" s="102"/>
      <c r="E28" s="102"/>
      <c r="F28" s="4" t="s">
        <v>14</v>
      </c>
      <c r="G28" s="5">
        <f>H28+I28</f>
        <v>0</v>
      </c>
      <c r="H28" s="6">
        <v>0</v>
      </c>
      <c r="I28" s="6">
        <v>0</v>
      </c>
      <c r="J28" s="137"/>
    </row>
    <row r="29" spans="1:10" ht="31.5" hidden="1" x14ac:dyDescent="0.2">
      <c r="A29" s="102"/>
      <c r="B29" s="137"/>
      <c r="C29" s="137"/>
      <c r="D29" s="102"/>
      <c r="E29" s="102"/>
      <c r="F29" s="4" t="s">
        <v>15</v>
      </c>
      <c r="G29" s="5">
        <f>H29+I29</f>
        <v>0</v>
      </c>
      <c r="H29" s="6">
        <v>0</v>
      </c>
      <c r="I29" s="6">
        <v>0</v>
      </c>
      <c r="J29" s="137"/>
    </row>
    <row r="30" spans="1:10" ht="31.5" hidden="1" x14ac:dyDescent="0.2">
      <c r="A30" s="102"/>
      <c r="B30" s="137"/>
      <c r="C30" s="137"/>
      <c r="D30" s="102"/>
      <c r="E30" s="102"/>
      <c r="F30" s="4" t="s">
        <v>16</v>
      </c>
      <c r="G30" s="151" t="s">
        <v>17</v>
      </c>
      <c r="H30" s="152"/>
      <c r="I30" s="152"/>
      <c r="J30" s="137"/>
    </row>
    <row r="31" spans="1:10" ht="31.5" hidden="1" x14ac:dyDescent="0.2">
      <c r="A31" s="103"/>
      <c r="B31" s="138"/>
      <c r="C31" s="138"/>
      <c r="D31" s="103"/>
      <c r="E31" s="103"/>
      <c r="F31" s="4" t="s">
        <v>18</v>
      </c>
      <c r="G31" s="5">
        <f>H31+I31</f>
        <v>10</v>
      </c>
      <c r="H31" s="6">
        <v>5</v>
      </c>
      <c r="I31" s="6">
        <v>5</v>
      </c>
      <c r="J31" s="138"/>
    </row>
    <row r="32" spans="1:10" ht="47.25" hidden="1" x14ac:dyDescent="0.2">
      <c r="A32" s="101">
        <v>4</v>
      </c>
      <c r="B32" s="136" t="s">
        <v>28</v>
      </c>
      <c r="C32" s="136" t="s">
        <v>29</v>
      </c>
      <c r="D32" s="101" t="s">
        <v>192</v>
      </c>
      <c r="E32" s="101" t="s">
        <v>180</v>
      </c>
      <c r="F32" s="4" t="s">
        <v>12</v>
      </c>
      <c r="G32" s="5">
        <f>G33+G34</f>
        <v>0</v>
      </c>
      <c r="H32" s="5">
        <f t="shared" ref="H32:I32" si="5">H33+H34</f>
        <v>0</v>
      </c>
      <c r="I32" s="5">
        <f t="shared" si="5"/>
        <v>0</v>
      </c>
      <c r="J32" s="136" t="s">
        <v>30</v>
      </c>
    </row>
    <row r="33" spans="1:10" ht="47.25" hidden="1" x14ac:dyDescent="0.2">
      <c r="A33" s="102"/>
      <c r="B33" s="137"/>
      <c r="C33" s="137"/>
      <c r="D33" s="102"/>
      <c r="E33" s="102"/>
      <c r="F33" s="4" t="s">
        <v>14</v>
      </c>
      <c r="G33" s="5">
        <f>H33+I33</f>
        <v>0</v>
      </c>
      <c r="H33" s="6">
        <v>0</v>
      </c>
      <c r="I33" s="6">
        <v>0</v>
      </c>
      <c r="J33" s="137"/>
    </row>
    <row r="34" spans="1:10" ht="31.5" hidden="1" x14ac:dyDescent="0.2">
      <c r="A34" s="102"/>
      <c r="B34" s="137"/>
      <c r="C34" s="137"/>
      <c r="D34" s="102"/>
      <c r="E34" s="102"/>
      <c r="F34" s="4" t="s">
        <v>15</v>
      </c>
      <c r="G34" s="5">
        <f>H34+I34</f>
        <v>0</v>
      </c>
      <c r="H34" s="6">
        <v>0</v>
      </c>
      <c r="I34" s="6">
        <v>0</v>
      </c>
      <c r="J34" s="137"/>
    </row>
    <row r="35" spans="1:10" ht="31.5" hidden="1" x14ac:dyDescent="0.2">
      <c r="A35" s="102"/>
      <c r="B35" s="137"/>
      <c r="C35" s="137"/>
      <c r="D35" s="102"/>
      <c r="E35" s="102"/>
      <c r="F35" s="4" t="s">
        <v>16</v>
      </c>
      <c r="G35" s="151" t="s">
        <v>17</v>
      </c>
      <c r="H35" s="152"/>
      <c r="I35" s="152"/>
      <c r="J35" s="137"/>
    </row>
    <row r="36" spans="1:10" ht="31.5" hidden="1" x14ac:dyDescent="0.2">
      <c r="A36" s="103"/>
      <c r="B36" s="138"/>
      <c r="C36" s="138"/>
      <c r="D36" s="103"/>
      <c r="E36" s="103"/>
      <c r="F36" s="4" t="s">
        <v>18</v>
      </c>
      <c r="G36" s="221" t="s">
        <v>31</v>
      </c>
      <c r="H36" s="222"/>
      <c r="I36" s="222"/>
      <c r="J36" s="138"/>
    </row>
    <row r="37" spans="1:10" ht="47.25" hidden="1" x14ac:dyDescent="0.2">
      <c r="A37" s="101">
        <v>5</v>
      </c>
      <c r="B37" s="136" t="s">
        <v>32</v>
      </c>
      <c r="C37" s="136" t="s">
        <v>33</v>
      </c>
      <c r="D37" s="119" t="s">
        <v>192</v>
      </c>
      <c r="E37" s="101" t="s">
        <v>180</v>
      </c>
      <c r="F37" s="4" t="s">
        <v>12</v>
      </c>
      <c r="G37" s="5">
        <f>G38+G39+G40+G41</f>
        <v>10</v>
      </c>
      <c r="H37" s="5">
        <f t="shared" ref="H37:I37" si="6">H38+H39+H40+H41</f>
        <v>5</v>
      </c>
      <c r="I37" s="5">
        <f t="shared" si="6"/>
        <v>5</v>
      </c>
      <c r="J37" s="136" t="s">
        <v>34</v>
      </c>
    </row>
    <row r="38" spans="1:10" ht="47.25" hidden="1" x14ac:dyDescent="0.2">
      <c r="A38" s="102"/>
      <c r="B38" s="137"/>
      <c r="C38" s="137"/>
      <c r="D38" s="120"/>
      <c r="E38" s="102"/>
      <c r="F38" s="4" t="s">
        <v>14</v>
      </c>
      <c r="G38" s="5">
        <f>H38+I38</f>
        <v>0</v>
      </c>
      <c r="H38" s="6">
        <v>0</v>
      </c>
      <c r="I38" s="6">
        <v>0</v>
      </c>
      <c r="J38" s="137"/>
    </row>
    <row r="39" spans="1:10" ht="31.5" hidden="1" x14ac:dyDescent="0.2">
      <c r="A39" s="102"/>
      <c r="B39" s="137"/>
      <c r="C39" s="137"/>
      <c r="D39" s="120"/>
      <c r="E39" s="102"/>
      <c r="F39" s="4" t="s">
        <v>15</v>
      </c>
      <c r="G39" s="5">
        <f t="shared" ref="G39:G41" si="7">H39+I39</f>
        <v>0</v>
      </c>
      <c r="H39" s="6">
        <v>0</v>
      </c>
      <c r="I39" s="6">
        <v>0</v>
      </c>
      <c r="J39" s="137"/>
    </row>
    <row r="40" spans="1:10" ht="31.5" hidden="1" x14ac:dyDescent="0.2">
      <c r="A40" s="102"/>
      <c r="B40" s="137"/>
      <c r="C40" s="137"/>
      <c r="D40" s="120"/>
      <c r="E40" s="102"/>
      <c r="F40" s="4" t="s">
        <v>16</v>
      </c>
      <c r="G40" s="5">
        <f t="shared" si="7"/>
        <v>0</v>
      </c>
      <c r="H40" s="6">
        <v>0</v>
      </c>
      <c r="I40" s="6">
        <v>0</v>
      </c>
      <c r="J40" s="137"/>
    </row>
    <row r="41" spans="1:10" ht="32.25" hidden="1" thickBot="1" x14ac:dyDescent="0.25">
      <c r="A41" s="103"/>
      <c r="B41" s="138"/>
      <c r="C41" s="138"/>
      <c r="D41" s="121"/>
      <c r="E41" s="103"/>
      <c r="F41" s="4" t="s">
        <v>18</v>
      </c>
      <c r="G41" s="5">
        <f t="shared" si="7"/>
        <v>10</v>
      </c>
      <c r="H41" s="6">
        <v>5</v>
      </c>
      <c r="I41" s="6">
        <v>5</v>
      </c>
      <c r="J41" s="138"/>
    </row>
    <row r="42" spans="1:10" ht="48" hidden="1" thickBot="1" x14ac:dyDescent="0.25">
      <c r="A42" s="136">
        <v>6</v>
      </c>
      <c r="B42" s="136" t="s">
        <v>186</v>
      </c>
      <c r="C42" s="136" t="s">
        <v>35</v>
      </c>
      <c r="D42" s="101" t="s">
        <v>191</v>
      </c>
      <c r="E42" s="101" t="s">
        <v>180</v>
      </c>
      <c r="F42" s="4" t="s">
        <v>12</v>
      </c>
      <c r="G42" s="5">
        <f>G43+G44+G45+G46</f>
        <v>10000</v>
      </c>
      <c r="H42" s="5">
        <f>H43+H44+H45+H46</f>
        <v>5000</v>
      </c>
      <c r="I42" s="5">
        <f>I43+I44+I45+I46</f>
        <v>5000</v>
      </c>
      <c r="J42" s="136" t="s">
        <v>36</v>
      </c>
    </row>
    <row r="43" spans="1:10" ht="48" hidden="1" thickBot="1" x14ac:dyDescent="0.25">
      <c r="A43" s="137"/>
      <c r="B43" s="137"/>
      <c r="C43" s="137"/>
      <c r="D43" s="102"/>
      <c r="E43" s="102"/>
      <c r="F43" s="4" t="s">
        <v>14</v>
      </c>
      <c r="G43" s="5">
        <f>H43+I43</f>
        <v>0</v>
      </c>
      <c r="H43" s="6">
        <v>0</v>
      </c>
      <c r="I43" s="6">
        <v>0</v>
      </c>
      <c r="J43" s="137"/>
    </row>
    <row r="44" spans="1:10" ht="32.25" hidden="1" thickBot="1" x14ac:dyDescent="0.25">
      <c r="A44" s="137"/>
      <c r="B44" s="137"/>
      <c r="C44" s="137"/>
      <c r="D44" s="102"/>
      <c r="E44" s="102"/>
      <c r="F44" s="4" t="s">
        <v>15</v>
      </c>
      <c r="G44" s="5">
        <f t="shared" ref="G44:G45" si="8">H44+I44</f>
        <v>0</v>
      </c>
      <c r="H44" s="6">
        <v>0</v>
      </c>
      <c r="I44" s="6">
        <v>0</v>
      </c>
      <c r="J44" s="137"/>
    </row>
    <row r="45" spans="1:10" ht="32.25" hidden="1" thickBot="1" x14ac:dyDescent="0.25">
      <c r="A45" s="137"/>
      <c r="B45" s="137"/>
      <c r="C45" s="137"/>
      <c r="D45" s="102"/>
      <c r="E45" s="102"/>
      <c r="F45" s="4" t="s">
        <v>16</v>
      </c>
      <c r="G45" s="5">
        <f t="shared" si="8"/>
        <v>10000</v>
      </c>
      <c r="H45" s="6">
        <v>5000</v>
      </c>
      <c r="I45" s="7">
        <v>5000</v>
      </c>
      <c r="J45" s="137"/>
    </row>
    <row r="46" spans="1:10" ht="32.25" hidden="1" thickBot="1" x14ac:dyDescent="0.25">
      <c r="A46" s="137"/>
      <c r="B46" s="137"/>
      <c r="C46" s="137"/>
      <c r="D46" s="102"/>
      <c r="E46" s="102"/>
      <c r="F46" s="4" t="s">
        <v>18</v>
      </c>
      <c r="G46" s="5">
        <f t="shared" ref="G46" si="9">H46+I46</f>
        <v>0</v>
      </c>
      <c r="H46" s="6">
        <v>0</v>
      </c>
      <c r="I46" s="6">
        <v>0</v>
      </c>
      <c r="J46" s="137"/>
    </row>
    <row r="47" spans="1:10" ht="409.6" hidden="1" customHeight="1" thickBot="1" x14ac:dyDescent="0.25">
      <c r="A47" s="138"/>
      <c r="B47" s="138"/>
      <c r="C47" s="138"/>
      <c r="D47" s="103"/>
      <c r="E47" s="103"/>
      <c r="F47" s="4"/>
      <c r="G47" s="5"/>
      <c r="H47" s="6"/>
      <c r="I47" s="6"/>
      <c r="J47" s="138"/>
    </row>
    <row r="48" spans="1:10" ht="31.9" hidden="1" customHeight="1" thickBot="1" x14ac:dyDescent="0.25">
      <c r="A48" s="125" t="s">
        <v>37</v>
      </c>
      <c r="B48" s="126"/>
      <c r="C48" s="126"/>
      <c r="D48" s="126"/>
      <c r="E48" s="153"/>
      <c r="F48" s="8" t="s">
        <v>12</v>
      </c>
      <c r="G48" s="9">
        <f>G7+G12+G17+G22+G27+G32+G37+G42</f>
        <v>10260</v>
      </c>
      <c r="H48" s="9">
        <f t="shared" ref="H48:I48" si="10">H7+H12+H17+H22+H27+H32+H37+H42</f>
        <v>5130</v>
      </c>
      <c r="I48" s="9">
        <f t="shared" si="10"/>
        <v>5130</v>
      </c>
      <c r="J48" s="142"/>
    </row>
    <row r="49" spans="1:10" ht="48" hidden="1" thickBot="1" x14ac:dyDescent="0.25">
      <c r="A49" s="127"/>
      <c r="B49" s="128"/>
      <c r="C49" s="128"/>
      <c r="D49" s="128"/>
      <c r="E49" s="154"/>
      <c r="F49" s="8" t="s">
        <v>14</v>
      </c>
      <c r="G49" s="9">
        <f t="shared" ref="G49:I49" si="11">G8+G13+G18+G23+G28+G33+G38+G43</f>
        <v>0</v>
      </c>
      <c r="H49" s="9">
        <f t="shared" si="11"/>
        <v>0</v>
      </c>
      <c r="I49" s="9">
        <f t="shared" si="11"/>
        <v>0</v>
      </c>
      <c r="J49" s="143"/>
    </row>
    <row r="50" spans="1:10" ht="32.25" hidden="1" thickBot="1" x14ac:dyDescent="0.25">
      <c r="A50" s="127"/>
      <c r="B50" s="128"/>
      <c r="C50" s="128"/>
      <c r="D50" s="128"/>
      <c r="E50" s="154"/>
      <c r="F50" s="8" t="s">
        <v>15</v>
      </c>
      <c r="G50" s="9">
        <f t="shared" ref="G50:I50" si="12">G9+G14+G19+G24+G29+G34+G39+G44</f>
        <v>0</v>
      </c>
      <c r="H50" s="9">
        <f t="shared" si="12"/>
        <v>0</v>
      </c>
      <c r="I50" s="9">
        <f t="shared" si="12"/>
        <v>0</v>
      </c>
      <c r="J50" s="143"/>
    </row>
    <row r="51" spans="1:10" ht="31.5" hidden="1" x14ac:dyDescent="0.2">
      <c r="A51" s="127"/>
      <c r="B51" s="128"/>
      <c r="C51" s="128"/>
      <c r="D51" s="128"/>
      <c r="E51" s="154"/>
      <c r="F51" s="8" t="s">
        <v>16</v>
      </c>
      <c r="G51" s="9">
        <f>H51+I51</f>
        <v>10000</v>
      </c>
      <c r="H51" s="9">
        <f t="shared" ref="H51:I51" si="13">H10+H15+H20+H25+H30+H35+H40+H45</f>
        <v>5000</v>
      </c>
      <c r="I51" s="9">
        <f t="shared" si="13"/>
        <v>5000</v>
      </c>
      <c r="J51" s="143"/>
    </row>
    <row r="52" spans="1:10" ht="31.5" hidden="1" x14ac:dyDescent="0.2">
      <c r="A52" s="129"/>
      <c r="B52" s="130"/>
      <c r="C52" s="130"/>
      <c r="D52" s="130"/>
      <c r="E52" s="155"/>
      <c r="F52" s="8" t="s">
        <v>18</v>
      </c>
      <c r="G52" s="9">
        <f>H52+I52</f>
        <v>260</v>
      </c>
      <c r="H52" s="9">
        <f>H11+H16+H21+H26+H31+H36+H41+H46</f>
        <v>130</v>
      </c>
      <c r="I52" s="9">
        <f>I11+I16+I21+I26+I31+I36+I41+I46</f>
        <v>130</v>
      </c>
      <c r="J52" s="144"/>
    </row>
    <row r="53" spans="1:10" ht="15.75" hidden="1" x14ac:dyDescent="0.2">
      <c r="A53" s="223" t="s">
        <v>38</v>
      </c>
      <c r="B53" s="224"/>
      <c r="C53" s="224"/>
      <c r="D53" s="224"/>
      <c r="E53" s="224"/>
      <c r="F53" s="224"/>
      <c r="G53" s="224"/>
      <c r="H53" s="224"/>
      <c r="I53" s="224"/>
      <c r="J53" s="225"/>
    </row>
    <row r="54" spans="1:10" ht="47.45" hidden="1" customHeight="1" x14ac:dyDescent="0.2">
      <c r="A54" s="101">
        <v>1</v>
      </c>
      <c r="B54" s="136" t="s">
        <v>39</v>
      </c>
      <c r="C54" s="136" t="s">
        <v>40</v>
      </c>
      <c r="D54" s="119" t="s">
        <v>192</v>
      </c>
      <c r="E54" s="101" t="s">
        <v>180</v>
      </c>
      <c r="F54" s="4" t="s">
        <v>12</v>
      </c>
      <c r="G54" s="5">
        <f>G55+G56+G58</f>
        <v>75.599999999999994</v>
      </c>
      <c r="H54" s="5">
        <f t="shared" ref="H54:I54" si="14">H55+H56+H58</f>
        <v>30</v>
      </c>
      <c r="I54" s="5">
        <f t="shared" si="14"/>
        <v>45.6</v>
      </c>
      <c r="J54" s="136" t="s">
        <v>41</v>
      </c>
    </row>
    <row r="55" spans="1:10" ht="42.6" hidden="1" customHeight="1" x14ac:dyDescent="0.2">
      <c r="A55" s="102"/>
      <c r="B55" s="137"/>
      <c r="C55" s="137"/>
      <c r="D55" s="120"/>
      <c r="E55" s="102"/>
      <c r="F55" s="4" t="s">
        <v>14</v>
      </c>
      <c r="G55" s="5">
        <f>H55+I55</f>
        <v>0</v>
      </c>
      <c r="H55" s="6">
        <v>0</v>
      </c>
      <c r="I55" s="6">
        <v>0</v>
      </c>
      <c r="J55" s="137"/>
    </row>
    <row r="56" spans="1:10" ht="31.5" hidden="1" x14ac:dyDescent="0.2">
      <c r="A56" s="102"/>
      <c r="B56" s="137"/>
      <c r="C56" s="137"/>
      <c r="D56" s="120"/>
      <c r="E56" s="102"/>
      <c r="F56" s="4" t="s">
        <v>15</v>
      </c>
      <c r="G56" s="5">
        <f>H56+I56</f>
        <v>0</v>
      </c>
      <c r="H56" s="6">
        <v>0</v>
      </c>
      <c r="I56" s="6">
        <v>0</v>
      </c>
      <c r="J56" s="137"/>
    </row>
    <row r="57" spans="1:10" ht="31.5" hidden="1" x14ac:dyDescent="0.2">
      <c r="A57" s="102"/>
      <c r="B57" s="137"/>
      <c r="C57" s="137"/>
      <c r="D57" s="120"/>
      <c r="E57" s="102"/>
      <c r="F57" s="4" t="s">
        <v>16</v>
      </c>
      <c r="G57" s="151" t="s">
        <v>17</v>
      </c>
      <c r="H57" s="152"/>
      <c r="I57" s="152"/>
      <c r="J57" s="137"/>
    </row>
    <row r="58" spans="1:10" ht="31.5" hidden="1" x14ac:dyDescent="0.2">
      <c r="A58" s="103"/>
      <c r="B58" s="138"/>
      <c r="C58" s="138"/>
      <c r="D58" s="121"/>
      <c r="E58" s="103"/>
      <c r="F58" s="4" t="s">
        <v>18</v>
      </c>
      <c r="G58" s="5">
        <f>H58+I58</f>
        <v>75.599999999999994</v>
      </c>
      <c r="H58" s="6">
        <v>30</v>
      </c>
      <c r="I58" s="6">
        <v>45.6</v>
      </c>
      <c r="J58" s="138"/>
    </row>
    <row r="59" spans="1:10" ht="47.25" hidden="1" x14ac:dyDescent="0.2">
      <c r="A59" s="101">
        <v>2</v>
      </c>
      <c r="B59" s="136" t="s">
        <v>42</v>
      </c>
      <c r="C59" s="136" t="s">
        <v>43</v>
      </c>
      <c r="D59" s="119" t="s">
        <v>192</v>
      </c>
      <c r="E59" s="101" t="s">
        <v>180</v>
      </c>
      <c r="F59" s="4" t="s">
        <v>12</v>
      </c>
      <c r="G59" s="5">
        <f>G60+G61+G63</f>
        <v>40</v>
      </c>
      <c r="H59" s="5">
        <f t="shared" ref="H59:I59" si="15">H60+H61+H63</f>
        <v>20</v>
      </c>
      <c r="I59" s="5">
        <f t="shared" si="15"/>
        <v>20</v>
      </c>
      <c r="J59" s="136" t="s">
        <v>44</v>
      </c>
    </row>
    <row r="60" spans="1:10" ht="47.25" hidden="1" x14ac:dyDescent="0.2">
      <c r="A60" s="102"/>
      <c r="B60" s="137"/>
      <c r="C60" s="137"/>
      <c r="D60" s="120"/>
      <c r="E60" s="102"/>
      <c r="F60" s="4" t="s">
        <v>14</v>
      </c>
      <c r="G60" s="5">
        <f>H60+I60</f>
        <v>0</v>
      </c>
      <c r="H60" s="6">
        <v>0</v>
      </c>
      <c r="I60" s="6">
        <v>0</v>
      </c>
      <c r="J60" s="137"/>
    </row>
    <row r="61" spans="1:10" ht="31.5" hidden="1" x14ac:dyDescent="0.2">
      <c r="A61" s="102"/>
      <c r="B61" s="137"/>
      <c r="C61" s="137"/>
      <c r="D61" s="120"/>
      <c r="E61" s="102"/>
      <c r="F61" s="4" t="s">
        <v>15</v>
      </c>
      <c r="G61" s="5">
        <f>H61+I61</f>
        <v>0</v>
      </c>
      <c r="H61" s="6">
        <v>0</v>
      </c>
      <c r="I61" s="6">
        <v>0</v>
      </c>
      <c r="J61" s="137"/>
    </row>
    <row r="62" spans="1:10" ht="57.6" hidden="1" customHeight="1" x14ac:dyDescent="0.2">
      <c r="A62" s="102"/>
      <c r="B62" s="137"/>
      <c r="C62" s="137"/>
      <c r="D62" s="120"/>
      <c r="E62" s="102"/>
      <c r="F62" s="4" t="s">
        <v>16</v>
      </c>
      <c r="G62" s="213" t="s">
        <v>17</v>
      </c>
      <c r="H62" s="214"/>
      <c r="I62" s="214"/>
      <c r="J62" s="137"/>
    </row>
    <row r="63" spans="1:10" ht="56.45" hidden="1" customHeight="1" x14ac:dyDescent="0.2">
      <c r="A63" s="103"/>
      <c r="B63" s="138"/>
      <c r="C63" s="138"/>
      <c r="D63" s="121"/>
      <c r="E63" s="103"/>
      <c r="F63" s="4" t="s">
        <v>18</v>
      </c>
      <c r="G63" s="10">
        <f>H63+I63</f>
        <v>40</v>
      </c>
      <c r="H63" s="11">
        <v>20</v>
      </c>
      <c r="I63" s="11">
        <v>20</v>
      </c>
      <c r="J63" s="163"/>
    </row>
    <row r="64" spans="1:10" ht="47.25" hidden="1" x14ac:dyDescent="0.2">
      <c r="A64" s="101">
        <v>3</v>
      </c>
      <c r="B64" s="136" t="s">
        <v>45</v>
      </c>
      <c r="C64" s="136" t="s">
        <v>184</v>
      </c>
      <c r="D64" s="119" t="s">
        <v>192</v>
      </c>
      <c r="E64" s="101" t="s">
        <v>180</v>
      </c>
      <c r="F64" s="4" t="s">
        <v>12</v>
      </c>
      <c r="G64" s="10">
        <f>G65+G66+G67+G68</f>
        <v>50</v>
      </c>
      <c r="H64" s="10">
        <f t="shared" ref="H64:I64" si="16">H65+H66+H67+H68</f>
        <v>25</v>
      </c>
      <c r="I64" s="10">
        <f t="shared" si="16"/>
        <v>25</v>
      </c>
      <c r="J64" s="164" t="s">
        <v>46</v>
      </c>
    </row>
    <row r="65" spans="1:10" ht="47.25" hidden="1" x14ac:dyDescent="0.2">
      <c r="A65" s="102"/>
      <c r="B65" s="137"/>
      <c r="C65" s="137"/>
      <c r="D65" s="120"/>
      <c r="E65" s="102"/>
      <c r="F65" s="4" t="s">
        <v>14</v>
      </c>
      <c r="G65" s="10">
        <f>H65+I65</f>
        <v>0</v>
      </c>
      <c r="H65" s="11">
        <v>0</v>
      </c>
      <c r="I65" s="11">
        <v>0</v>
      </c>
      <c r="J65" s="165"/>
    </row>
    <row r="66" spans="1:10" ht="42" hidden="1" customHeight="1" x14ac:dyDescent="0.2">
      <c r="A66" s="102"/>
      <c r="B66" s="137"/>
      <c r="C66" s="137"/>
      <c r="D66" s="120"/>
      <c r="E66" s="102"/>
      <c r="F66" s="4" t="s">
        <v>15</v>
      </c>
      <c r="G66" s="10">
        <f t="shared" ref="G66:G68" si="17">H66+I66</f>
        <v>0</v>
      </c>
      <c r="H66" s="11">
        <v>0</v>
      </c>
      <c r="I66" s="11">
        <v>0</v>
      </c>
      <c r="J66" s="165"/>
    </row>
    <row r="67" spans="1:10" ht="49.15" hidden="1" customHeight="1" x14ac:dyDescent="0.2">
      <c r="A67" s="102"/>
      <c r="B67" s="137"/>
      <c r="C67" s="137"/>
      <c r="D67" s="120"/>
      <c r="E67" s="102"/>
      <c r="F67" s="4" t="s">
        <v>16</v>
      </c>
      <c r="G67" s="10">
        <f t="shared" si="17"/>
        <v>0</v>
      </c>
      <c r="H67" s="11">
        <v>0</v>
      </c>
      <c r="I67" s="11">
        <v>0</v>
      </c>
      <c r="J67" s="165"/>
    </row>
    <row r="68" spans="1:10" ht="45.6" hidden="1" customHeight="1" x14ac:dyDescent="0.2">
      <c r="A68" s="103"/>
      <c r="B68" s="138"/>
      <c r="C68" s="138"/>
      <c r="D68" s="121"/>
      <c r="E68" s="103"/>
      <c r="F68" s="4" t="s">
        <v>18</v>
      </c>
      <c r="G68" s="10">
        <f t="shared" si="17"/>
        <v>50</v>
      </c>
      <c r="H68" s="11">
        <v>25</v>
      </c>
      <c r="I68" s="11">
        <v>25</v>
      </c>
      <c r="J68" s="166"/>
    </row>
    <row r="69" spans="1:10" ht="47.25" hidden="1" x14ac:dyDescent="0.2">
      <c r="A69" s="101">
        <v>4</v>
      </c>
      <c r="B69" s="136" t="s">
        <v>47</v>
      </c>
      <c r="C69" s="136" t="s">
        <v>193</v>
      </c>
      <c r="D69" s="119" t="s">
        <v>192</v>
      </c>
      <c r="E69" s="101" t="s">
        <v>180</v>
      </c>
      <c r="F69" s="4" t="s">
        <v>12</v>
      </c>
      <c r="G69" s="10">
        <f>G70+G71+G72+G73</f>
        <v>80</v>
      </c>
      <c r="H69" s="10">
        <f t="shared" ref="H69:I69" si="18">H70+H71+H72+H73</f>
        <v>40</v>
      </c>
      <c r="I69" s="10">
        <f t="shared" si="18"/>
        <v>40</v>
      </c>
      <c r="J69" s="164" t="s">
        <v>48</v>
      </c>
    </row>
    <row r="70" spans="1:10" ht="47.25" hidden="1" x14ac:dyDescent="0.2">
      <c r="A70" s="102"/>
      <c r="B70" s="137"/>
      <c r="C70" s="137"/>
      <c r="D70" s="120"/>
      <c r="E70" s="102"/>
      <c r="F70" s="4" t="s">
        <v>14</v>
      </c>
      <c r="G70" s="12">
        <f t="shared" ref="G70:G73" si="19">H70+I70</f>
        <v>0</v>
      </c>
      <c r="H70" s="13">
        <v>0</v>
      </c>
      <c r="I70" s="13">
        <v>0</v>
      </c>
      <c r="J70" s="165"/>
    </row>
    <row r="71" spans="1:10" ht="31.5" hidden="1" x14ac:dyDescent="0.2">
      <c r="A71" s="102"/>
      <c r="B71" s="137"/>
      <c r="C71" s="137"/>
      <c r="D71" s="120"/>
      <c r="E71" s="102"/>
      <c r="F71" s="4" t="s">
        <v>15</v>
      </c>
      <c r="G71" s="12">
        <f t="shared" si="19"/>
        <v>0</v>
      </c>
      <c r="H71" s="13">
        <v>0</v>
      </c>
      <c r="I71" s="13">
        <v>0</v>
      </c>
      <c r="J71" s="165"/>
    </row>
    <row r="72" spans="1:10" ht="31.5" hidden="1" x14ac:dyDescent="0.2">
      <c r="A72" s="102"/>
      <c r="B72" s="137"/>
      <c r="C72" s="137"/>
      <c r="D72" s="120"/>
      <c r="E72" s="102"/>
      <c r="F72" s="4" t="s">
        <v>16</v>
      </c>
      <c r="G72" s="12">
        <f t="shared" si="19"/>
        <v>0</v>
      </c>
      <c r="H72" s="13">
        <v>0</v>
      </c>
      <c r="I72" s="13">
        <v>0</v>
      </c>
      <c r="J72" s="165"/>
    </row>
    <row r="73" spans="1:10" ht="31.5" hidden="1" x14ac:dyDescent="0.2">
      <c r="A73" s="103"/>
      <c r="B73" s="138"/>
      <c r="C73" s="138"/>
      <c r="D73" s="121"/>
      <c r="E73" s="103"/>
      <c r="F73" s="4" t="s">
        <v>18</v>
      </c>
      <c r="G73" s="10">
        <f t="shared" si="19"/>
        <v>80</v>
      </c>
      <c r="H73" s="11">
        <v>40</v>
      </c>
      <c r="I73" s="11">
        <v>40</v>
      </c>
      <c r="J73" s="166"/>
    </row>
    <row r="74" spans="1:10" ht="47.25" hidden="1" x14ac:dyDescent="0.2">
      <c r="A74" s="125" t="s">
        <v>37</v>
      </c>
      <c r="B74" s="126"/>
      <c r="C74" s="126"/>
      <c r="D74" s="126"/>
      <c r="E74" s="153"/>
      <c r="F74" s="14" t="s">
        <v>12</v>
      </c>
      <c r="G74" s="15">
        <f>G54+G59+G64+G69</f>
        <v>245.6</v>
      </c>
      <c r="H74" s="15">
        <f t="shared" ref="H74:I74" si="20">H54+H59+H64+H69</f>
        <v>115</v>
      </c>
      <c r="I74" s="15">
        <f t="shared" si="20"/>
        <v>130.6</v>
      </c>
      <c r="J74" s="167"/>
    </row>
    <row r="75" spans="1:10" ht="47.25" hidden="1" x14ac:dyDescent="0.2">
      <c r="A75" s="127"/>
      <c r="B75" s="128"/>
      <c r="C75" s="128"/>
      <c r="D75" s="128"/>
      <c r="E75" s="154"/>
      <c r="F75" s="8" t="s">
        <v>14</v>
      </c>
      <c r="G75" s="15">
        <f>G55+G60+G65+G70</f>
        <v>0</v>
      </c>
      <c r="H75" s="15">
        <f t="shared" ref="H75:I78" si="21">H55+H60+H65+H70</f>
        <v>0</v>
      </c>
      <c r="I75" s="15">
        <f t="shared" si="21"/>
        <v>0</v>
      </c>
      <c r="J75" s="168"/>
    </row>
    <row r="76" spans="1:10" ht="31.5" hidden="1" x14ac:dyDescent="0.2">
      <c r="A76" s="127"/>
      <c r="B76" s="128"/>
      <c r="C76" s="128"/>
      <c r="D76" s="128"/>
      <c r="E76" s="154"/>
      <c r="F76" s="8" t="s">
        <v>15</v>
      </c>
      <c r="G76" s="15">
        <f>G56+G61+G66+G71</f>
        <v>0</v>
      </c>
      <c r="H76" s="15">
        <f t="shared" si="21"/>
        <v>0</v>
      </c>
      <c r="I76" s="15">
        <f t="shared" si="21"/>
        <v>0</v>
      </c>
      <c r="J76" s="168"/>
    </row>
    <row r="77" spans="1:10" ht="31.5" hidden="1" x14ac:dyDescent="0.2">
      <c r="A77" s="127"/>
      <c r="B77" s="128"/>
      <c r="C77" s="128"/>
      <c r="D77" s="128"/>
      <c r="E77" s="154"/>
      <c r="F77" s="8" t="s">
        <v>16</v>
      </c>
      <c r="G77" s="15">
        <f>H77+I77</f>
        <v>0</v>
      </c>
      <c r="H77" s="15">
        <f t="shared" si="21"/>
        <v>0</v>
      </c>
      <c r="I77" s="15">
        <f t="shared" si="21"/>
        <v>0</v>
      </c>
      <c r="J77" s="168"/>
    </row>
    <row r="78" spans="1:10" ht="31.5" hidden="1" x14ac:dyDescent="0.2">
      <c r="A78" s="129"/>
      <c r="B78" s="130"/>
      <c r="C78" s="130"/>
      <c r="D78" s="130"/>
      <c r="E78" s="155"/>
      <c r="F78" s="8" t="s">
        <v>18</v>
      </c>
      <c r="G78" s="15">
        <f>G58+G63+G68+G73</f>
        <v>245.6</v>
      </c>
      <c r="H78" s="15">
        <f t="shared" si="21"/>
        <v>115</v>
      </c>
      <c r="I78" s="15">
        <f t="shared" si="21"/>
        <v>130.6</v>
      </c>
      <c r="J78" s="169"/>
    </row>
    <row r="79" spans="1:10" ht="33" hidden="1" customHeight="1" x14ac:dyDescent="0.2">
      <c r="A79" s="148" t="s">
        <v>49</v>
      </c>
      <c r="B79" s="149"/>
      <c r="C79" s="149"/>
      <c r="D79" s="149"/>
      <c r="E79" s="149"/>
      <c r="F79" s="149"/>
      <c r="G79" s="210"/>
      <c r="H79" s="210"/>
      <c r="I79" s="210"/>
      <c r="J79" s="150"/>
    </row>
    <row r="80" spans="1:10" ht="47.25" hidden="1" x14ac:dyDescent="0.2">
      <c r="A80" s="101">
        <v>1</v>
      </c>
      <c r="B80" s="136" t="s">
        <v>50</v>
      </c>
      <c r="C80" s="136" t="s">
        <v>51</v>
      </c>
      <c r="D80" s="101" t="s">
        <v>191</v>
      </c>
      <c r="E80" s="101" t="s">
        <v>180</v>
      </c>
      <c r="F80" s="4" t="s">
        <v>12</v>
      </c>
      <c r="G80" s="5">
        <f>G81+G82+G83+G84</f>
        <v>600</v>
      </c>
      <c r="H80" s="6">
        <f>H81+H82+H83+H84</f>
        <v>300</v>
      </c>
      <c r="I80" s="6">
        <f>I81+I82+I83+I84</f>
        <v>300</v>
      </c>
      <c r="J80" s="136" t="s">
        <v>52</v>
      </c>
    </row>
    <row r="81" spans="1:10" ht="47.25" hidden="1" x14ac:dyDescent="0.2">
      <c r="A81" s="102"/>
      <c r="B81" s="137"/>
      <c r="C81" s="137"/>
      <c r="D81" s="102"/>
      <c r="E81" s="102"/>
      <c r="F81" s="4" t="s">
        <v>14</v>
      </c>
      <c r="G81" s="5">
        <f>H81+I81</f>
        <v>0</v>
      </c>
      <c r="H81" s="6">
        <v>0</v>
      </c>
      <c r="I81" s="6">
        <v>0</v>
      </c>
      <c r="J81" s="137"/>
    </row>
    <row r="82" spans="1:10" ht="31.5" hidden="1" x14ac:dyDescent="0.2">
      <c r="A82" s="102"/>
      <c r="B82" s="137"/>
      <c r="C82" s="137"/>
      <c r="D82" s="102"/>
      <c r="E82" s="102"/>
      <c r="F82" s="4" t="s">
        <v>15</v>
      </c>
      <c r="G82" s="5">
        <f>H82+I82</f>
        <v>0</v>
      </c>
      <c r="H82" s="6">
        <v>0</v>
      </c>
      <c r="I82" s="6">
        <v>0</v>
      </c>
      <c r="J82" s="137"/>
    </row>
    <row r="83" spans="1:10" ht="31.5" hidden="1" x14ac:dyDescent="0.2">
      <c r="A83" s="102"/>
      <c r="B83" s="137"/>
      <c r="C83" s="137"/>
      <c r="D83" s="102"/>
      <c r="E83" s="102"/>
      <c r="F83" s="4" t="s">
        <v>16</v>
      </c>
      <c r="G83" s="5">
        <f>H83+I83</f>
        <v>0</v>
      </c>
      <c r="H83" s="6">
        <v>0</v>
      </c>
      <c r="I83" s="6">
        <v>0</v>
      </c>
      <c r="J83" s="137"/>
    </row>
    <row r="84" spans="1:10" ht="31.5" hidden="1" x14ac:dyDescent="0.2">
      <c r="A84" s="102"/>
      <c r="B84" s="137"/>
      <c r="C84" s="138"/>
      <c r="D84" s="103"/>
      <c r="E84" s="103"/>
      <c r="F84" s="4" t="s">
        <v>18</v>
      </c>
      <c r="G84" s="5">
        <f>H84+I84</f>
        <v>600</v>
      </c>
      <c r="H84" s="6">
        <v>300</v>
      </c>
      <c r="I84" s="6">
        <v>300</v>
      </c>
      <c r="J84" s="138"/>
    </row>
    <row r="85" spans="1:10" ht="47.25" hidden="1" x14ac:dyDescent="0.2">
      <c r="A85" s="102"/>
      <c r="B85" s="137"/>
      <c r="C85" s="136" t="s">
        <v>53</v>
      </c>
      <c r="D85" s="101" t="s">
        <v>192</v>
      </c>
      <c r="E85" s="101" t="s">
        <v>180</v>
      </c>
      <c r="F85" s="4" t="s">
        <v>12</v>
      </c>
      <c r="G85" s="5">
        <f>G86+G87+G89</f>
        <v>0</v>
      </c>
      <c r="H85" s="6">
        <f>H86+H87+H89</f>
        <v>0</v>
      </c>
      <c r="I85" s="6">
        <f>I86+I87+I89</f>
        <v>0</v>
      </c>
      <c r="J85" s="136" t="s">
        <v>54</v>
      </c>
    </row>
    <row r="86" spans="1:10" ht="47.25" hidden="1" x14ac:dyDescent="0.2">
      <c r="A86" s="102"/>
      <c r="B86" s="137"/>
      <c r="C86" s="137"/>
      <c r="D86" s="102"/>
      <c r="E86" s="102"/>
      <c r="F86" s="4" t="s">
        <v>14</v>
      </c>
      <c r="G86" s="5">
        <f>H86+I86</f>
        <v>0</v>
      </c>
      <c r="H86" s="6">
        <v>0</v>
      </c>
      <c r="I86" s="6">
        <v>0</v>
      </c>
      <c r="J86" s="137"/>
    </row>
    <row r="87" spans="1:10" ht="31.5" hidden="1" x14ac:dyDescent="0.2">
      <c r="A87" s="102"/>
      <c r="B87" s="137"/>
      <c r="C87" s="137"/>
      <c r="D87" s="102"/>
      <c r="E87" s="102"/>
      <c r="F87" s="4" t="s">
        <v>15</v>
      </c>
      <c r="G87" s="5">
        <f>H87+I87</f>
        <v>0</v>
      </c>
      <c r="H87" s="6">
        <v>0</v>
      </c>
      <c r="I87" s="6">
        <v>0</v>
      </c>
      <c r="J87" s="137"/>
    </row>
    <row r="88" spans="1:10" ht="31.5" hidden="1" x14ac:dyDescent="0.2">
      <c r="A88" s="102"/>
      <c r="B88" s="137"/>
      <c r="C88" s="137"/>
      <c r="D88" s="102"/>
      <c r="E88" s="102"/>
      <c r="F88" s="4" t="s">
        <v>16</v>
      </c>
      <c r="G88" s="219" t="s">
        <v>17</v>
      </c>
      <c r="H88" s="220"/>
      <c r="I88" s="220"/>
      <c r="J88" s="137"/>
    </row>
    <row r="89" spans="1:10" ht="31.5" hidden="1" x14ac:dyDescent="0.2">
      <c r="A89" s="102"/>
      <c r="B89" s="137"/>
      <c r="C89" s="138"/>
      <c r="D89" s="103"/>
      <c r="E89" s="103"/>
      <c r="F89" s="4" t="s">
        <v>18</v>
      </c>
      <c r="G89" s="5">
        <f>H89+I89</f>
        <v>0</v>
      </c>
      <c r="H89" s="6">
        <v>0</v>
      </c>
      <c r="I89" s="6">
        <v>0</v>
      </c>
      <c r="J89" s="138"/>
    </row>
    <row r="90" spans="1:10" ht="47.25" hidden="1" x14ac:dyDescent="0.2">
      <c r="A90" s="102"/>
      <c r="B90" s="137"/>
      <c r="C90" s="136" t="s">
        <v>55</v>
      </c>
      <c r="D90" s="101" t="s">
        <v>192</v>
      </c>
      <c r="E90" s="101" t="s">
        <v>180</v>
      </c>
      <c r="F90" s="4" t="s">
        <v>12</v>
      </c>
      <c r="G90" s="5">
        <f>G91+G92+G94</f>
        <v>0</v>
      </c>
      <c r="H90" s="6">
        <f>H91+H92+H94</f>
        <v>0</v>
      </c>
      <c r="I90" s="6">
        <f>I91+I92+I94</f>
        <v>0</v>
      </c>
      <c r="J90" s="136" t="s">
        <v>56</v>
      </c>
    </row>
    <row r="91" spans="1:10" ht="47.25" hidden="1" x14ac:dyDescent="0.2">
      <c r="A91" s="102"/>
      <c r="B91" s="137"/>
      <c r="C91" s="137"/>
      <c r="D91" s="102"/>
      <c r="E91" s="102"/>
      <c r="F91" s="4" t="s">
        <v>14</v>
      </c>
      <c r="G91" s="5">
        <f>H91+I91</f>
        <v>0</v>
      </c>
      <c r="H91" s="6">
        <v>0</v>
      </c>
      <c r="I91" s="6">
        <v>0</v>
      </c>
      <c r="J91" s="137"/>
    </row>
    <row r="92" spans="1:10" ht="31.5" hidden="1" x14ac:dyDescent="0.2">
      <c r="A92" s="102"/>
      <c r="B92" s="137"/>
      <c r="C92" s="137"/>
      <c r="D92" s="102"/>
      <c r="E92" s="102"/>
      <c r="F92" s="4" t="s">
        <v>15</v>
      </c>
      <c r="G92" s="5">
        <f>H92+I92</f>
        <v>0</v>
      </c>
      <c r="H92" s="6">
        <v>0</v>
      </c>
      <c r="I92" s="6">
        <v>0</v>
      </c>
      <c r="J92" s="137"/>
    </row>
    <row r="93" spans="1:10" ht="31.5" hidden="1" x14ac:dyDescent="0.2">
      <c r="A93" s="102"/>
      <c r="B93" s="137"/>
      <c r="C93" s="137"/>
      <c r="D93" s="102"/>
      <c r="E93" s="102"/>
      <c r="F93" s="4" t="s">
        <v>16</v>
      </c>
      <c r="G93" s="151" t="s">
        <v>17</v>
      </c>
      <c r="H93" s="152"/>
      <c r="I93" s="152"/>
      <c r="J93" s="137"/>
    </row>
    <row r="94" spans="1:10" ht="31.5" hidden="1" x14ac:dyDescent="0.2">
      <c r="A94" s="102"/>
      <c r="B94" s="137"/>
      <c r="C94" s="138"/>
      <c r="D94" s="103"/>
      <c r="E94" s="103"/>
      <c r="F94" s="4" t="s">
        <v>18</v>
      </c>
      <c r="G94" s="5">
        <f>H94+I94</f>
        <v>0</v>
      </c>
      <c r="H94" s="6">
        <v>0</v>
      </c>
      <c r="I94" s="6">
        <v>0</v>
      </c>
      <c r="J94" s="138"/>
    </row>
    <row r="95" spans="1:10" ht="47.25" hidden="1" x14ac:dyDescent="0.2">
      <c r="A95" s="102"/>
      <c r="B95" s="137"/>
      <c r="C95" s="136" t="s">
        <v>57</v>
      </c>
      <c r="D95" s="101" t="s">
        <v>192</v>
      </c>
      <c r="E95" s="101" t="s">
        <v>180</v>
      </c>
      <c r="F95" s="4" t="s">
        <v>12</v>
      </c>
      <c r="G95" s="5">
        <f>G96+G97+G98+G99</f>
        <v>1000</v>
      </c>
      <c r="H95" s="5">
        <f>H96+H97+H98+H99</f>
        <v>500</v>
      </c>
      <c r="I95" s="5">
        <f>I96+I97+I98+I99</f>
        <v>500</v>
      </c>
      <c r="J95" s="136" t="s">
        <v>58</v>
      </c>
    </row>
    <row r="96" spans="1:10" ht="47.25" hidden="1" x14ac:dyDescent="0.2">
      <c r="A96" s="102"/>
      <c r="B96" s="137"/>
      <c r="C96" s="137"/>
      <c r="D96" s="102"/>
      <c r="E96" s="102"/>
      <c r="F96" s="4" t="s">
        <v>14</v>
      </c>
      <c r="G96" s="5">
        <f>H96+I96</f>
        <v>0</v>
      </c>
      <c r="H96" s="6">
        <v>0</v>
      </c>
      <c r="I96" s="6">
        <v>0</v>
      </c>
      <c r="J96" s="137"/>
    </row>
    <row r="97" spans="1:10" ht="31.5" hidden="1" x14ac:dyDescent="0.2">
      <c r="A97" s="102"/>
      <c r="B97" s="137"/>
      <c r="C97" s="137"/>
      <c r="D97" s="102"/>
      <c r="E97" s="102"/>
      <c r="F97" s="4" t="s">
        <v>15</v>
      </c>
      <c r="G97" s="5">
        <f>H97+I97</f>
        <v>0</v>
      </c>
      <c r="H97" s="6">
        <v>0</v>
      </c>
      <c r="I97" s="6">
        <v>0</v>
      </c>
      <c r="J97" s="137"/>
    </row>
    <row r="98" spans="1:10" ht="31.5" hidden="1" x14ac:dyDescent="0.2">
      <c r="A98" s="102"/>
      <c r="B98" s="137"/>
      <c r="C98" s="137"/>
      <c r="D98" s="102"/>
      <c r="E98" s="102"/>
      <c r="F98" s="4" t="s">
        <v>16</v>
      </c>
      <c r="G98" s="5">
        <f>H98+I98</f>
        <v>0</v>
      </c>
      <c r="H98" s="6">
        <v>0</v>
      </c>
      <c r="I98" s="6">
        <v>0</v>
      </c>
      <c r="J98" s="137"/>
    </row>
    <row r="99" spans="1:10" ht="31.5" hidden="1" x14ac:dyDescent="0.2">
      <c r="A99" s="102"/>
      <c r="B99" s="137"/>
      <c r="C99" s="138"/>
      <c r="D99" s="103"/>
      <c r="E99" s="103"/>
      <c r="F99" s="4" t="s">
        <v>18</v>
      </c>
      <c r="G99" s="5">
        <f>H99+I99</f>
        <v>1000</v>
      </c>
      <c r="H99" s="6">
        <v>500</v>
      </c>
      <c r="I99" s="6">
        <v>500</v>
      </c>
      <c r="J99" s="138"/>
    </row>
    <row r="100" spans="1:10" ht="47.25" hidden="1" x14ac:dyDescent="0.2">
      <c r="A100" s="102"/>
      <c r="B100" s="137"/>
      <c r="C100" s="136" t="s">
        <v>59</v>
      </c>
      <c r="D100" s="119" t="s">
        <v>192</v>
      </c>
      <c r="E100" s="101" t="s">
        <v>180</v>
      </c>
      <c r="F100" s="4" t="s">
        <v>12</v>
      </c>
      <c r="G100" s="5">
        <f>G101+G102+G103+G104</f>
        <v>0</v>
      </c>
      <c r="H100" s="6">
        <f>H101+H102+H103+H104</f>
        <v>0</v>
      </c>
      <c r="I100" s="6">
        <f>I101+I102+I103+I104</f>
        <v>0</v>
      </c>
      <c r="J100" s="136" t="s">
        <v>60</v>
      </c>
    </row>
    <row r="101" spans="1:10" ht="47.25" hidden="1" x14ac:dyDescent="0.2">
      <c r="A101" s="102"/>
      <c r="B101" s="137"/>
      <c r="C101" s="137"/>
      <c r="D101" s="120"/>
      <c r="E101" s="102"/>
      <c r="F101" s="4" t="s">
        <v>14</v>
      </c>
      <c r="G101" s="5">
        <f>H101+I101</f>
        <v>0</v>
      </c>
      <c r="H101" s="6">
        <v>0</v>
      </c>
      <c r="I101" s="6">
        <v>0</v>
      </c>
      <c r="J101" s="137"/>
    </row>
    <row r="102" spans="1:10" ht="31.5" hidden="1" x14ac:dyDescent="0.2">
      <c r="A102" s="102"/>
      <c r="B102" s="137"/>
      <c r="C102" s="137"/>
      <c r="D102" s="120"/>
      <c r="E102" s="102"/>
      <c r="F102" s="4" t="s">
        <v>15</v>
      </c>
      <c r="G102" s="5">
        <f>H102+I102</f>
        <v>0</v>
      </c>
      <c r="H102" s="6">
        <v>0</v>
      </c>
      <c r="I102" s="6">
        <v>0</v>
      </c>
      <c r="J102" s="137"/>
    </row>
    <row r="103" spans="1:10" ht="31.5" hidden="1" x14ac:dyDescent="0.2">
      <c r="A103" s="102"/>
      <c r="B103" s="137"/>
      <c r="C103" s="137"/>
      <c r="D103" s="120"/>
      <c r="E103" s="102"/>
      <c r="F103" s="4" t="s">
        <v>16</v>
      </c>
      <c r="G103" s="5">
        <f>H103+I103</f>
        <v>0</v>
      </c>
      <c r="H103" s="6">
        <v>0</v>
      </c>
      <c r="I103" s="6">
        <v>0</v>
      </c>
      <c r="J103" s="137"/>
    </row>
    <row r="104" spans="1:10" ht="31.5" hidden="1" x14ac:dyDescent="0.2">
      <c r="A104" s="102"/>
      <c r="B104" s="137"/>
      <c r="C104" s="138"/>
      <c r="D104" s="121"/>
      <c r="E104" s="103"/>
      <c r="F104" s="4" t="s">
        <v>18</v>
      </c>
      <c r="G104" s="5">
        <f>H104+I104</f>
        <v>0</v>
      </c>
      <c r="H104" s="6">
        <v>0</v>
      </c>
      <c r="I104" s="6">
        <v>0</v>
      </c>
      <c r="J104" s="138"/>
    </row>
    <row r="105" spans="1:10" ht="47.25" hidden="1" x14ac:dyDescent="0.2">
      <c r="A105" s="102"/>
      <c r="B105" s="137"/>
      <c r="C105" s="136" t="s">
        <v>61</v>
      </c>
      <c r="D105" s="119" t="s">
        <v>192</v>
      </c>
      <c r="E105" s="101" t="s">
        <v>180</v>
      </c>
      <c r="F105" s="4" t="s">
        <v>12</v>
      </c>
      <c r="G105" s="5">
        <f>G106+G107+G108+G109</f>
        <v>200</v>
      </c>
      <c r="H105" s="6">
        <f>H106+H107+H108+H109</f>
        <v>100</v>
      </c>
      <c r="I105" s="6">
        <f>I106+I107+I108+I109</f>
        <v>100</v>
      </c>
      <c r="J105" s="139"/>
    </row>
    <row r="106" spans="1:10" ht="47.25" hidden="1" x14ac:dyDescent="0.2">
      <c r="A106" s="102"/>
      <c r="B106" s="137"/>
      <c r="C106" s="137"/>
      <c r="D106" s="120"/>
      <c r="E106" s="102"/>
      <c r="F106" s="4" t="s">
        <v>14</v>
      </c>
      <c r="G106" s="5">
        <f>H106+I106</f>
        <v>0</v>
      </c>
      <c r="H106" s="6">
        <v>0</v>
      </c>
      <c r="I106" s="6">
        <v>0</v>
      </c>
      <c r="J106" s="140"/>
    </row>
    <row r="107" spans="1:10" ht="31.5" hidden="1" x14ac:dyDescent="0.2">
      <c r="A107" s="102"/>
      <c r="B107" s="137"/>
      <c r="C107" s="137"/>
      <c r="D107" s="120"/>
      <c r="E107" s="102"/>
      <c r="F107" s="4" t="s">
        <v>15</v>
      </c>
      <c r="G107" s="5">
        <f>H107+I107</f>
        <v>0</v>
      </c>
      <c r="H107" s="6">
        <v>0</v>
      </c>
      <c r="I107" s="6">
        <v>0</v>
      </c>
      <c r="J107" s="140"/>
    </row>
    <row r="108" spans="1:10" ht="31.5" hidden="1" x14ac:dyDescent="0.2">
      <c r="A108" s="102"/>
      <c r="B108" s="137"/>
      <c r="C108" s="137"/>
      <c r="D108" s="120"/>
      <c r="E108" s="102"/>
      <c r="F108" s="4" t="s">
        <v>16</v>
      </c>
      <c r="G108" s="5">
        <f>H108+I108</f>
        <v>0</v>
      </c>
      <c r="H108" s="6">
        <v>0</v>
      </c>
      <c r="I108" s="6">
        <v>0</v>
      </c>
      <c r="J108" s="140"/>
    </row>
    <row r="109" spans="1:10" ht="31.5" hidden="1" x14ac:dyDescent="0.2">
      <c r="A109" s="103"/>
      <c r="B109" s="138"/>
      <c r="C109" s="138"/>
      <c r="D109" s="121"/>
      <c r="E109" s="103"/>
      <c r="F109" s="4" t="s">
        <v>18</v>
      </c>
      <c r="G109" s="5">
        <f>H109+I109</f>
        <v>200</v>
      </c>
      <c r="H109" s="6">
        <v>100</v>
      </c>
      <c r="I109" s="6">
        <v>100</v>
      </c>
      <c r="J109" s="141"/>
    </row>
    <row r="110" spans="1:10" ht="31.9" hidden="1" customHeight="1" x14ac:dyDescent="0.2">
      <c r="A110" s="125" t="s">
        <v>37</v>
      </c>
      <c r="B110" s="126"/>
      <c r="C110" s="126"/>
      <c r="D110" s="126"/>
      <c r="E110" s="153"/>
      <c r="F110" s="8" t="s">
        <v>12</v>
      </c>
      <c r="G110" s="16">
        <f>G80+G85+G90+G95+G100+G105</f>
        <v>1800</v>
      </c>
      <c r="H110" s="16">
        <f t="shared" ref="H110:I110" si="22">H80+H85+H90+H95+H100+H105</f>
        <v>900</v>
      </c>
      <c r="I110" s="16">
        <f t="shared" si="22"/>
        <v>900</v>
      </c>
      <c r="J110" s="142"/>
    </row>
    <row r="111" spans="1:10" ht="47.25" hidden="1" x14ac:dyDescent="0.2">
      <c r="A111" s="127"/>
      <c r="B111" s="128"/>
      <c r="C111" s="128"/>
      <c r="D111" s="128"/>
      <c r="E111" s="154"/>
      <c r="F111" s="8" t="s">
        <v>14</v>
      </c>
      <c r="G111" s="16">
        <f>G81+G86+G91+G96+G101+G106</f>
        <v>0</v>
      </c>
      <c r="H111" s="16">
        <f t="shared" ref="H111:I111" si="23">H81+H86+H91+H96+H101+H106</f>
        <v>0</v>
      </c>
      <c r="I111" s="16">
        <f t="shared" si="23"/>
        <v>0</v>
      </c>
      <c r="J111" s="143"/>
    </row>
    <row r="112" spans="1:10" ht="31.5" hidden="1" x14ac:dyDescent="0.2">
      <c r="A112" s="127"/>
      <c r="B112" s="128"/>
      <c r="C112" s="128"/>
      <c r="D112" s="128"/>
      <c r="E112" s="154"/>
      <c r="F112" s="8" t="s">
        <v>15</v>
      </c>
      <c r="G112" s="16">
        <f t="shared" ref="G112:I112" si="24">G82+G87+G92+G97+G102+G107</f>
        <v>0</v>
      </c>
      <c r="H112" s="16">
        <f t="shared" si="24"/>
        <v>0</v>
      </c>
      <c r="I112" s="16">
        <f t="shared" si="24"/>
        <v>0</v>
      </c>
      <c r="J112" s="143"/>
    </row>
    <row r="113" spans="1:12" ht="31.5" hidden="1" x14ac:dyDescent="0.2">
      <c r="A113" s="127"/>
      <c r="B113" s="128"/>
      <c r="C113" s="128"/>
      <c r="D113" s="128"/>
      <c r="E113" s="154"/>
      <c r="F113" s="8" t="s">
        <v>16</v>
      </c>
      <c r="G113" s="16">
        <f>H113+I113</f>
        <v>0</v>
      </c>
      <c r="H113" s="16">
        <f>H83+H88+H93+H98+H103+H108</f>
        <v>0</v>
      </c>
      <c r="I113" s="16">
        <f t="shared" ref="I113" si="25">I83+I88+I93+I98+I103+I108</f>
        <v>0</v>
      </c>
      <c r="J113" s="143"/>
    </row>
    <row r="114" spans="1:12" ht="31.5" hidden="1" x14ac:dyDescent="0.2">
      <c r="A114" s="129"/>
      <c r="B114" s="130"/>
      <c r="C114" s="130"/>
      <c r="D114" s="130"/>
      <c r="E114" s="155"/>
      <c r="F114" s="8" t="s">
        <v>18</v>
      </c>
      <c r="G114" s="16">
        <f t="shared" ref="G114:I114" si="26">G84+G89+G94+G99+G104+G109</f>
        <v>1800</v>
      </c>
      <c r="H114" s="16">
        <f t="shared" si="26"/>
        <v>900</v>
      </c>
      <c r="I114" s="16">
        <f t="shared" si="26"/>
        <v>900</v>
      </c>
      <c r="J114" s="144"/>
    </row>
    <row r="115" spans="1:12" ht="20.45" hidden="1" customHeight="1" x14ac:dyDescent="0.2">
      <c r="A115" s="148" t="s">
        <v>194</v>
      </c>
      <c r="B115" s="149"/>
      <c r="C115" s="149"/>
      <c r="D115" s="149"/>
      <c r="E115" s="149"/>
      <c r="F115" s="180"/>
      <c r="G115" s="180"/>
      <c r="H115" s="180"/>
      <c r="I115" s="180"/>
      <c r="J115" s="150"/>
    </row>
    <row r="116" spans="1:12" ht="31.9" hidden="1" customHeight="1" x14ac:dyDescent="0.2">
      <c r="A116" s="101">
        <v>1</v>
      </c>
      <c r="B116" s="136" t="s">
        <v>62</v>
      </c>
      <c r="C116" s="136" t="s">
        <v>63</v>
      </c>
      <c r="D116" s="119" t="s">
        <v>192</v>
      </c>
      <c r="E116" s="119" t="s">
        <v>180</v>
      </c>
      <c r="F116" s="17" t="s">
        <v>12</v>
      </c>
      <c r="G116" s="18">
        <f t="shared" ref="G116:G125" si="27">H116+I116</f>
        <v>19400</v>
      </c>
      <c r="H116" s="19">
        <f>H117+H119+H120+H118</f>
        <v>9700</v>
      </c>
      <c r="I116" s="19">
        <f t="shared" ref="I116" si="28">I117+I119+I120+I118</f>
        <v>9700</v>
      </c>
      <c r="J116" s="107" t="s">
        <v>64</v>
      </c>
    </row>
    <row r="117" spans="1:12" ht="47.25" hidden="1" x14ac:dyDescent="0.2">
      <c r="A117" s="102"/>
      <c r="B117" s="137"/>
      <c r="C117" s="137"/>
      <c r="D117" s="120"/>
      <c r="E117" s="120"/>
      <c r="F117" s="20" t="s">
        <v>14</v>
      </c>
      <c r="G117" s="21">
        <f t="shared" si="27"/>
        <v>7000</v>
      </c>
      <c r="H117" s="19">
        <v>3500</v>
      </c>
      <c r="I117" s="19">
        <v>3500</v>
      </c>
      <c r="J117" s="108"/>
    </row>
    <row r="118" spans="1:12" ht="31.5" hidden="1" x14ac:dyDescent="0.2">
      <c r="A118" s="102"/>
      <c r="B118" s="137"/>
      <c r="C118" s="137"/>
      <c r="D118" s="120"/>
      <c r="E118" s="120"/>
      <c r="F118" s="20" t="s">
        <v>15</v>
      </c>
      <c r="G118" s="18">
        <f t="shared" si="27"/>
        <v>0</v>
      </c>
      <c r="H118" s="19">
        <v>0</v>
      </c>
      <c r="I118" s="19">
        <v>0</v>
      </c>
      <c r="J118" s="108"/>
    </row>
    <row r="119" spans="1:12" ht="31.5" hidden="1" x14ac:dyDescent="0.2">
      <c r="A119" s="102"/>
      <c r="B119" s="137"/>
      <c r="C119" s="137"/>
      <c r="D119" s="120"/>
      <c r="E119" s="120"/>
      <c r="F119" s="20" t="s">
        <v>16</v>
      </c>
      <c r="G119" s="18">
        <f t="shared" si="27"/>
        <v>4000</v>
      </c>
      <c r="H119" s="19">
        <v>2000</v>
      </c>
      <c r="I119" s="22">
        <v>2000</v>
      </c>
      <c r="J119" s="108"/>
    </row>
    <row r="120" spans="1:12" ht="31.5" hidden="1" x14ac:dyDescent="0.2">
      <c r="A120" s="102"/>
      <c r="B120" s="137"/>
      <c r="C120" s="138"/>
      <c r="D120" s="121"/>
      <c r="E120" s="121"/>
      <c r="F120" s="23" t="s">
        <v>18</v>
      </c>
      <c r="G120" s="24">
        <f t="shared" si="27"/>
        <v>8400</v>
      </c>
      <c r="H120" s="19">
        <v>4200</v>
      </c>
      <c r="I120" s="19">
        <v>4200</v>
      </c>
      <c r="J120" s="108"/>
    </row>
    <row r="121" spans="1:12" ht="47.25" hidden="1" x14ac:dyDescent="0.2">
      <c r="A121" s="102"/>
      <c r="B121" s="137"/>
      <c r="C121" s="136" t="s">
        <v>65</v>
      </c>
      <c r="D121" s="119" t="s">
        <v>192</v>
      </c>
      <c r="E121" s="119" t="s">
        <v>180</v>
      </c>
      <c r="F121" s="25" t="s">
        <v>12</v>
      </c>
      <c r="G121" s="21">
        <f t="shared" si="27"/>
        <v>12000</v>
      </c>
      <c r="H121" s="26">
        <f t="shared" ref="H121:I121" si="29">H122+H123+H124+H125</f>
        <v>6000</v>
      </c>
      <c r="I121" s="26">
        <f t="shared" si="29"/>
        <v>6000</v>
      </c>
      <c r="J121" s="108"/>
    </row>
    <row r="122" spans="1:12" ht="47.25" hidden="1" x14ac:dyDescent="0.2">
      <c r="A122" s="102"/>
      <c r="B122" s="137"/>
      <c r="C122" s="137"/>
      <c r="D122" s="120"/>
      <c r="E122" s="120"/>
      <c r="F122" s="17" t="s">
        <v>14</v>
      </c>
      <c r="G122" s="18">
        <f t="shared" si="27"/>
        <v>0</v>
      </c>
      <c r="H122" s="19">
        <v>0</v>
      </c>
      <c r="I122" s="19">
        <v>0</v>
      </c>
      <c r="J122" s="108"/>
    </row>
    <row r="123" spans="1:12" ht="31.5" hidden="1" x14ac:dyDescent="0.2">
      <c r="A123" s="102"/>
      <c r="B123" s="137"/>
      <c r="C123" s="137"/>
      <c r="D123" s="120"/>
      <c r="E123" s="120"/>
      <c r="F123" s="17" t="s">
        <v>15</v>
      </c>
      <c r="G123" s="21">
        <f t="shared" si="27"/>
        <v>0</v>
      </c>
      <c r="H123" s="19">
        <v>0</v>
      </c>
      <c r="I123" s="19">
        <v>0</v>
      </c>
      <c r="J123" s="108"/>
      <c r="L123" s="27"/>
    </row>
    <row r="124" spans="1:12" ht="31.5" hidden="1" x14ac:dyDescent="0.2">
      <c r="A124" s="102"/>
      <c r="B124" s="137"/>
      <c r="C124" s="137"/>
      <c r="D124" s="120"/>
      <c r="E124" s="120"/>
      <c r="F124" s="20" t="s">
        <v>16</v>
      </c>
      <c r="G124" s="28">
        <f t="shared" si="27"/>
        <v>12000</v>
      </c>
      <c r="H124" s="19">
        <v>6000</v>
      </c>
      <c r="I124" s="22">
        <v>6000</v>
      </c>
      <c r="J124" s="108"/>
      <c r="K124" s="29"/>
    </row>
    <row r="125" spans="1:12" ht="31.5" hidden="1" x14ac:dyDescent="0.2">
      <c r="A125" s="103"/>
      <c r="B125" s="138"/>
      <c r="C125" s="138"/>
      <c r="D125" s="121"/>
      <c r="E125" s="121"/>
      <c r="F125" s="30" t="s">
        <v>18</v>
      </c>
      <c r="G125" s="31">
        <f t="shared" si="27"/>
        <v>0</v>
      </c>
      <c r="H125" s="19"/>
      <c r="I125" s="19"/>
      <c r="J125" s="109"/>
    </row>
    <row r="126" spans="1:12" ht="31.9" hidden="1" customHeight="1" x14ac:dyDescent="0.2">
      <c r="A126" s="125" t="s">
        <v>37</v>
      </c>
      <c r="B126" s="126"/>
      <c r="C126" s="126"/>
      <c r="D126" s="126"/>
      <c r="E126" s="126"/>
      <c r="F126" s="32" t="s">
        <v>12</v>
      </c>
      <c r="G126" s="33">
        <f>G116+G121</f>
        <v>31400</v>
      </c>
      <c r="H126" s="33">
        <f t="shared" ref="H126:I126" si="30">H116+H121</f>
        <v>15700</v>
      </c>
      <c r="I126" s="33">
        <f t="shared" si="30"/>
        <v>15700</v>
      </c>
      <c r="J126" s="142"/>
    </row>
    <row r="127" spans="1:12" ht="47.25" hidden="1" x14ac:dyDescent="0.2">
      <c r="A127" s="127"/>
      <c r="B127" s="128"/>
      <c r="C127" s="128"/>
      <c r="D127" s="128"/>
      <c r="E127" s="128"/>
      <c r="F127" s="34" t="s">
        <v>14</v>
      </c>
      <c r="G127" s="33">
        <f t="shared" ref="G127:I127" si="31">G117+G122</f>
        <v>7000</v>
      </c>
      <c r="H127" s="33">
        <f t="shared" si="31"/>
        <v>3500</v>
      </c>
      <c r="I127" s="33">
        <f t="shared" si="31"/>
        <v>3500</v>
      </c>
      <c r="J127" s="143"/>
    </row>
    <row r="128" spans="1:12" ht="31.5" hidden="1" x14ac:dyDescent="0.2">
      <c r="A128" s="127"/>
      <c r="B128" s="128"/>
      <c r="C128" s="128"/>
      <c r="D128" s="128"/>
      <c r="E128" s="128"/>
      <c r="F128" s="35" t="s">
        <v>15</v>
      </c>
      <c r="G128" s="33">
        <f t="shared" ref="G128:I128" si="32">G118+G123</f>
        <v>0</v>
      </c>
      <c r="H128" s="33">
        <f t="shared" si="32"/>
        <v>0</v>
      </c>
      <c r="I128" s="33">
        <f t="shared" si="32"/>
        <v>0</v>
      </c>
      <c r="J128" s="143"/>
    </row>
    <row r="129" spans="1:10" ht="31.5" hidden="1" x14ac:dyDescent="0.2">
      <c r="A129" s="127"/>
      <c r="B129" s="128"/>
      <c r="C129" s="128"/>
      <c r="D129" s="128"/>
      <c r="E129" s="128"/>
      <c r="F129" s="35" t="s">
        <v>16</v>
      </c>
      <c r="G129" s="33">
        <f t="shared" ref="G129:I129" si="33">G119+G124</f>
        <v>16000</v>
      </c>
      <c r="H129" s="33">
        <f t="shared" si="33"/>
        <v>8000</v>
      </c>
      <c r="I129" s="33">
        <f t="shared" si="33"/>
        <v>8000</v>
      </c>
      <c r="J129" s="143"/>
    </row>
    <row r="130" spans="1:10" ht="31.5" hidden="1" x14ac:dyDescent="0.2">
      <c r="A130" s="127"/>
      <c r="B130" s="128"/>
      <c r="C130" s="128"/>
      <c r="D130" s="128"/>
      <c r="E130" s="128"/>
      <c r="F130" s="36" t="s">
        <v>18</v>
      </c>
      <c r="G130" s="33">
        <f t="shared" ref="G130:I130" si="34">G120+G125</f>
        <v>8400</v>
      </c>
      <c r="H130" s="33">
        <f t="shared" si="34"/>
        <v>4200</v>
      </c>
      <c r="I130" s="33">
        <f t="shared" si="34"/>
        <v>4200</v>
      </c>
      <c r="J130" s="143"/>
    </row>
    <row r="131" spans="1:10" ht="24" hidden="1" customHeight="1" x14ac:dyDescent="0.2">
      <c r="A131" s="148" t="s">
        <v>195</v>
      </c>
      <c r="B131" s="149"/>
      <c r="C131" s="149"/>
      <c r="D131" s="149"/>
      <c r="E131" s="149"/>
      <c r="F131" s="149"/>
      <c r="G131" s="149"/>
      <c r="H131" s="149"/>
      <c r="I131" s="149"/>
      <c r="J131" s="150"/>
    </row>
    <row r="132" spans="1:10" ht="47.45" hidden="1" customHeight="1" x14ac:dyDescent="0.2">
      <c r="A132" s="101">
        <v>1</v>
      </c>
      <c r="B132" s="136" t="s">
        <v>66</v>
      </c>
      <c r="C132" s="136" t="s">
        <v>67</v>
      </c>
      <c r="D132" s="119" t="s">
        <v>192</v>
      </c>
      <c r="E132" s="101" t="s">
        <v>180</v>
      </c>
      <c r="F132" s="4" t="s">
        <v>12</v>
      </c>
      <c r="G132" s="37">
        <f>G134+G135+G136</f>
        <v>200</v>
      </c>
      <c r="H132" s="37">
        <f t="shared" ref="H132:I132" si="35">H134+H135+H136</f>
        <v>100</v>
      </c>
      <c r="I132" s="37">
        <f t="shared" si="35"/>
        <v>100</v>
      </c>
      <c r="J132" s="107" t="s">
        <v>68</v>
      </c>
    </row>
    <row r="133" spans="1:10" ht="47.25" hidden="1" x14ac:dyDescent="0.2">
      <c r="A133" s="102"/>
      <c r="B133" s="137"/>
      <c r="C133" s="137"/>
      <c r="D133" s="120"/>
      <c r="E133" s="102"/>
      <c r="F133" s="4" t="s">
        <v>14</v>
      </c>
      <c r="G133" s="151" t="s">
        <v>17</v>
      </c>
      <c r="H133" s="152"/>
      <c r="I133" s="152"/>
      <c r="J133" s="108"/>
    </row>
    <row r="134" spans="1:10" ht="31.5" hidden="1" x14ac:dyDescent="0.2">
      <c r="A134" s="102"/>
      <c r="B134" s="137"/>
      <c r="C134" s="137"/>
      <c r="D134" s="120"/>
      <c r="E134" s="102"/>
      <c r="F134" s="4" t="s">
        <v>15</v>
      </c>
      <c r="G134" s="38">
        <f>H134+I134</f>
        <v>0</v>
      </c>
      <c r="H134" s="39">
        <v>0</v>
      </c>
      <c r="I134" s="6">
        <v>0</v>
      </c>
      <c r="J134" s="108"/>
    </row>
    <row r="135" spans="1:10" ht="31.5" hidden="1" x14ac:dyDescent="0.2">
      <c r="A135" s="102"/>
      <c r="B135" s="137"/>
      <c r="C135" s="137"/>
      <c r="D135" s="120"/>
      <c r="E135" s="102"/>
      <c r="F135" s="4" t="s">
        <v>16</v>
      </c>
      <c r="G135" s="38">
        <f t="shared" ref="G135:G136" si="36">H135+I135</f>
        <v>200</v>
      </c>
      <c r="H135" s="11">
        <v>100</v>
      </c>
      <c r="I135" s="40">
        <v>100</v>
      </c>
      <c r="J135" s="108"/>
    </row>
    <row r="136" spans="1:10" ht="31.5" hidden="1" x14ac:dyDescent="0.2">
      <c r="A136" s="102"/>
      <c r="B136" s="137"/>
      <c r="C136" s="138"/>
      <c r="D136" s="121"/>
      <c r="E136" s="103"/>
      <c r="F136" s="4" t="s">
        <v>18</v>
      </c>
      <c r="G136" s="38">
        <f t="shared" si="36"/>
        <v>0</v>
      </c>
      <c r="H136" s="41">
        <v>0</v>
      </c>
      <c r="I136" s="6">
        <v>0</v>
      </c>
      <c r="J136" s="108"/>
    </row>
    <row r="137" spans="1:10" ht="47.25" hidden="1" x14ac:dyDescent="0.2">
      <c r="A137" s="102"/>
      <c r="B137" s="137"/>
      <c r="C137" s="136" t="s">
        <v>69</v>
      </c>
      <c r="D137" s="119" t="s">
        <v>192</v>
      </c>
      <c r="E137" s="101" t="s">
        <v>180</v>
      </c>
      <c r="F137" s="4" t="s">
        <v>12</v>
      </c>
      <c r="G137" s="5">
        <f>G138+G139+G141</f>
        <v>600</v>
      </c>
      <c r="H137" s="5">
        <f>H138+H139+H141</f>
        <v>300</v>
      </c>
      <c r="I137" s="5">
        <f>I138+I139+I141</f>
        <v>300</v>
      </c>
      <c r="J137" s="108"/>
    </row>
    <row r="138" spans="1:10" ht="47.25" hidden="1" x14ac:dyDescent="0.2">
      <c r="A138" s="102"/>
      <c r="B138" s="137"/>
      <c r="C138" s="137"/>
      <c r="D138" s="120"/>
      <c r="E138" s="102"/>
      <c r="F138" s="4" t="s">
        <v>14</v>
      </c>
      <c r="G138" s="5">
        <f>H138+I138</f>
        <v>0</v>
      </c>
      <c r="H138" s="6">
        <v>0</v>
      </c>
      <c r="I138" s="6">
        <v>0</v>
      </c>
      <c r="J138" s="108"/>
    </row>
    <row r="139" spans="1:10" ht="31.5" hidden="1" x14ac:dyDescent="0.2">
      <c r="A139" s="102"/>
      <c r="B139" s="137"/>
      <c r="C139" s="137"/>
      <c r="D139" s="120"/>
      <c r="E139" s="102"/>
      <c r="F139" s="4" t="s">
        <v>15</v>
      </c>
      <c r="G139" s="5">
        <f>H139+I139</f>
        <v>0</v>
      </c>
      <c r="H139" s="6">
        <v>0</v>
      </c>
      <c r="I139" s="6">
        <v>0</v>
      </c>
      <c r="J139" s="108"/>
    </row>
    <row r="140" spans="1:10" ht="31.5" hidden="1" x14ac:dyDescent="0.2">
      <c r="A140" s="102"/>
      <c r="B140" s="137"/>
      <c r="C140" s="137"/>
      <c r="D140" s="120"/>
      <c r="E140" s="102"/>
      <c r="F140" s="4" t="s">
        <v>16</v>
      </c>
      <c r="G140" s="151" t="s">
        <v>17</v>
      </c>
      <c r="H140" s="152"/>
      <c r="I140" s="152"/>
      <c r="J140" s="108"/>
    </row>
    <row r="141" spans="1:10" ht="31.5" hidden="1" x14ac:dyDescent="0.2">
      <c r="A141" s="102"/>
      <c r="B141" s="137"/>
      <c r="C141" s="137"/>
      <c r="D141" s="120"/>
      <c r="E141" s="102"/>
      <c r="F141" s="4" t="s">
        <v>18</v>
      </c>
      <c r="G141" s="5">
        <f>H141+I141</f>
        <v>600</v>
      </c>
      <c r="H141" s="6">
        <v>300</v>
      </c>
      <c r="I141" s="6">
        <v>300</v>
      </c>
      <c r="J141" s="108"/>
    </row>
    <row r="142" spans="1:10" ht="31.9" hidden="1" customHeight="1" x14ac:dyDescent="0.2">
      <c r="A142" s="159"/>
      <c r="B142" s="137"/>
      <c r="C142" s="136" t="s">
        <v>70</v>
      </c>
      <c r="D142" s="119" t="s">
        <v>192</v>
      </c>
      <c r="E142" s="101" t="s">
        <v>180</v>
      </c>
      <c r="F142" s="4" t="s">
        <v>12</v>
      </c>
      <c r="G142" s="5">
        <f>G143+G144+G146</f>
        <v>0</v>
      </c>
      <c r="H142" s="5">
        <f t="shared" ref="H142:I142" si="37">H143+H144+H146</f>
        <v>0</v>
      </c>
      <c r="I142" s="5">
        <f t="shared" si="37"/>
        <v>0</v>
      </c>
      <c r="J142" s="108"/>
    </row>
    <row r="143" spans="1:10" ht="47.25" hidden="1" x14ac:dyDescent="0.2">
      <c r="A143" s="159"/>
      <c r="B143" s="137"/>
      <c r="C143" s="137"/>
      <c r="D143" s="120"/>
      <c r="E143" s="102"/>
      <c r="F143" s="4" t="s">
        <v>14</v>
      </c>
      <c r="G143" s="5">
        <f>H143+I143</f>
        <v>0</v>
      </c>
      <c r="H143" s="6">
        <v>0</v>
      </c>
      <c r="I143" s="6">
        <v>0</v>
      </c>
      <c r="J143" s="108"/>
    </row>
    <row r="144" spans="1:10" ht="31.5" hidden="1" x14ac:dyDescent="0.2">
      <c r="A144" s="159"/>
      <c r="B144" s="137"/>
      <c r="C144" s="137"/>
      <c r="D144" s="120"/>
      <c r="E144" s="102"/>
      <c r="F144" s="4" t="s">
        <v>15</v>
      </c>
      <c r="G144" s="5">
        <f>H144+I144</f>
        <v>0</v>
      </c>
      <c r="H144" s="6">
        <v>0</v>
      </c>
      <c r="I144" s="6">
        <v>0</v>
      </c>
      <c r="J144" s="108"/>
    </row>
    <row r="145" spans="1:10" ht="31.5" hidden="1" x14ac:dyDescent="0.2">
      <c r="A145" s="159"/>
      <c r="B145" s="137"/>
      <c r="C145" s="137"/>
      <c r="D145" s="120"/>
      <c r="E145" s="102"/>
      <c r="F145" s="4" t="s">
        <v>16</v>
      </c>
      <c r="G145" s="151" t="s">
        <v>17</v>
      </c>
      <c r="H145" s="152"/>
      <c r="I145" s="152"/>
      <c r="J145" s="108"/>
    </row>
    <row r="146" spans="1:10" ht="31.5" hidden="1" x14ac:dyDescent="0.2">
      <c r="A146" s="159"/>
      <c r="B146" s="137"/>
      <c r="C146" s="138"/>
      <c r="D146" s="121"/>
      <c r="E146" s="103"/>
      <c r="F146" s="4" t="s">
        <v>18</v>
      </c>
      <c r="G146" s="5">
        <f>H146+I146</f>
        <v>0</v>
      </c>
      <c r="H146" s="6">
        <v>0</v>
      </c>
      <c r="I146" s="6">
        <v>0</v>
      </c>
      <c r="J146" s="108"/>
    </row>
    <row r="147" spans="1:10" ht="47.25" hidden="1" x14ac:dyDescent="0.2">
      <c r="A147" s="159"/>
      <c r="B147" s="137"/>
      <c r="C147" s="136" t="s">
        <v>71</v>
      </c>
      <c r="D147" s="177" t="s">
        <v>192</v>
      </c>
      <c r="E147" s="101" t="s">
        <v>180</v>
      </c>
      <c r="F147" s="4" t="s">
        <v>12</v>
      </c>
      <c r="G147" s="5">
        <f>G148+G149+G151</f>
        <v>0</v>
      </c>
      <c r="H147" s="5">
        <f t="shared" ref="H147:I147" si="38">H148+H149+H151</f>
        <v>0</v>
      </c>
      <c r="I147" s="5">
        <f t="shared" si="38"/>
        <v>0</v>
      </c>
      <c r="J147" s="108"/>
    </row>
    <row r="148" spans="1:10" ht="47.25" hidden="1" x14ac:dyDescent="0.2">
      <c r="A148" s="159"/>
      <c r="B148" s="137"/>
      <c r="C148" s="137"/>
      <c r="D148" s="178"/>
      <c r="E148" s="102"/>
      <c r="F148" s="4" t="s">
        <v>14</v>
      </c>
      <c r="G148" s="5">
        <f>H148+I148</f>
        <v>0</v>
      </c>
      <c r="H148" s="6">
        <v>0</v>
      </c>
      <c r="I148" s="6">
        <v>0</v>
      </c>
      <c r="J148" s="108"/>
    </row>
    <row r="149" spans="1:10" ht="31.5" hidden="1" x14ac:dyDescent="0.2">
      <c r="A149" s="159"/>
      <c r="B149" s="137"/>
      <c r="C149" s="137"/>
      <c r="D149" s="178"/>
      <c r="E149" s="102"/>
      <c r="F149" s="4" t="s">
        <v>15</v>
      </c>
      <c r="G149" s="5">
        <f>H149+I149</f>
        <v>0</v>
      </c>
      <c r="H149" s="6">
        <v>0</v>
      </c>
      <c r="I149" s="6">
        <v>0</v>
      </c>
      <c r="J149" s="108"/>
    </row>
    <row r="150" spans="1:10" ht="31.5" hidden="1" x14ac:dyDescent="0.2">
      <c r="A150" s="159"/>
      <c r="B150" s="137"/>
      <c r="C150" s="137"/>
      <c r="D150" s="178"/>
      <c r="E150" s="102"/>
      <c r="F150" s="4" t="s">
        <v>16</v>
      </c>
      <c r="G150" s="151" t="s">
        <v>17</v>
      </c>
      <c r="H150" s="152"/>
      <c r="I150" s="152"/>
      <c r="J150" s="108"/>
    </row>
    <row r="151" spans="1:10" ht="31.5" hidden="1" x14ac:dyDescent="0.2">
      <c r="A151" s="159"/>
      <c r="B151" s="137"/>
      <c r="C151" s="138"/>
      <c r="D151" s="179"/>
      <c r="E151" s="103"/>
      <c r="F151" s="4" t="s">
        <v>18</v>
      </c>
      <c r="G151" s="5">
        <f>H151+I151</f>
        <v>0</v>
      </c>
      <c r="H151" s="6">
        <v>0</v>
      </c>
      <c r="I151" s="6">
        <v>0</v>
      </c>
      <c r="J151" s="108"/>
    </row>
    <row r="152" spans="1:10" ht="47.25" hidden="1" x14ac:dyDescent="0.2">
      <c r="A152" s="159"/>
      <c r="B152" s="137"/>
      <c r="C152" s="136" t="s">
        <v>72</v>
      </c>
      <c r="D152" s="177" t="s">
        <v>192</v>
      </c>
      <c r="E152" s="101" t="s">
        <v>180</v>
      </c>
      <c r="F152" s="4" t="s">
        <v>12</v>
      </c>
      <c r="G152" s="5">
        <f>G153+G154+G155+G156</f>
        <v>1200</v>
      </c>
      <c r="H152" s="5">
        <f t="shared" ref="H152:I152" si="39">H153+H154+H155+H156</f>
        <v>600</v>
      </c>
      <c r="I152" s="5">
        <f t="shared" si="39"/>
        <v>600</v>
      </c>
      <c r="J152" s="108"/>
    </row>
    <row r="153" spans="1:10" ht="47.25" hidden="1" x14ac:dyDescent="0.2">
      <c r="A153" s="159"/>
      <c r="B153" s="137"/>
      <c r="C153" s="137"/>
      <c r="D153" s="178"/>
      <c r="E153" s="102"/>
      <c r="F153" s="4" t="s">
        <v>14</v>
      </c>
      <c r="G153" s="5">
        <f>H153+I153</f>
        <v>0</v>
      </c>
      <c r="H153" s="6">
        <v>0</v>
      </c>
      <c r="I153" s="6">
        <v>0</v>
      </c>
      <c r="J153" s="108"/>
    </row>
    <row r="154" spans="1:10" ht="31.5" hidden="1" x14ac:dyDescent="0.2">
      <c r="A154" s="159"/>
      <c r="B154" s="137"/>
      <c r="C154" s="137"/>
      <c r="D154" s="178"/>
      <c r="E154" s="102"/>
      <c r="F154" s="4" t="s">
        <v>15</v>
      </c>
      <c r="G154" s="5">
        <f>H154+I154</f>
        <v>0</v>
      </c>
      <c r="H154" s="6">
        <v>0</v>
      </c>
      <c r="I154" s="6">
        <v>0</v>
      </c>
      <c r="J154" s="108"/>
    </row>
    <row r="155" spans="1:10" ht="31.5" hidden="1" x14ac:dyDescent="0.2">
      <c r="A155" s="159"/>
      <c r="B155" s="137"/>
      <c r="C155" s="137"/>
      <c r="D155" s="178"/>
      <c r="E155" s="102"/>
      <c r="F155" s="4" t="s">
        <v>16</v>
      </c>
      <c r="G155" s="5">
        <f>H155+I155</f>
        <v>1200</v>
      </c>
      <c r="H155" s="6">
        <v>600</v>
      </c>
      <c r="I155" s="7">
        <v>600</v>
      </c>
      <c r="J155" s="108"/>
    </row>
    <row r="156" spans="1:10" ht="31.5" hidden="1" x14ac:dyDescent="0.2">
      <c r="A156" s="160"/>
      <c r="B156" s="138"/>
      <c r="C156" s="138"/>
      <c r="D156" s="179"/>
      <c r="E156" s="103"/>
      <c r="F156" s="4" t="s">
        <v>18</v>
      </c>
      <c r="G156" s="5">
        <f>H156+I156</f>
        <v>0</v>
      </c>
      <c r="H156" s="6">
        <v>0</v>
      </c>
      <c r="I156" s="6">
        <v>0</v>
      </c>
      <c r="J156" s="109"/>
    </row>
    <row r="157" spans="1:10" ht="47.25" hidden="1" x14ac:dyDescent="0.2">
      <c r="A157" s="101">
        <v>2</v>
      </c>
      <c r="B157" s="136" t="s">
        <v>73</v>
      </c>
      <c r="C157" s="136" t="s">
        <v>74</v>
      </c>
      <c r="D157" s="101" t="s">
        <v>192</v>
      </c>
      <c r="E157" s="101" t="s">
        <v>180</v>
      </c>
      <c r="F157" s="4" t="s">
        <v>12</v>
      </c>
      <c r="G157" s="5">
        <f>G158+G159+G160+G161</f>
        <v>20</v>
      </c>
      <c r="H157" s="5">
        <f t="shared" ref="H157:I157" si="40">H158+H159+H160+H161</f>
        <v>10</v>
      </c>
      <c r="I157" s="5">
        <f t="shared" si="40"/>
        <v>10</v>
      </c>
      <c r="J157" s="107" t="s">
        <v>75</v>
      </c>
    </row>
    <row r="158" spans="1:10" ht="47.25" hidden="1" x14ac:dyDescent="0.2">
      <c r="A158" s="102"/>
      <c r="B158" s="137"/>
      <c r="C158" s="137"/>
      <c r="D158" s="102"/>
      <c r="E158" s="102"/>
      <c r="F158" s="4" t="s">
        <v>14</v>
      </c>
      <c r="G158" s="5">
        <f>H158+I158</f>
        <v>0</v>
      </c>
      <c r="H158" s="6">
        <v>0</v>
      </c>
      <c r="I158" s="42">
        <v>0</v>
      </c>
      <c r="J158" s="108"/>
    </row>
    <row r="159" spans="1:10" ht="31.5" hidden="1" x14ac:dyDescent="0.2">
      <c r="A159" s="102"/>
      <c r="B159" s="137"/>
      <c r="C159" s="137"/>
      <c r="D159" s="102"/>
      <c r="E159" s="102"/>
      <c r="F159" s="4" t="s">
        <v>15</v>
      </c>
      <c r="G159" s="5">
        <f>H159+I159</f>
        <v>0</v>
      </c>
      <c r="H159" s="6">
        <v>0</v>
      </c>
      <c r="I159" s="42">
        <v>0</v>
      </c>
      <c r="J159" s="108"/>
    </row>
    <row r="160" spans="1:10" ht="31.9" hidden="1" customHeight="1" x14ac:dyDescent="0.2">
      <c r="A160" s="102"/>
      <c r="B160" s="137"/>
      <c r="C160" s="137"/>
      <c r="D160" s="102"/>
      <c r="E160" s="102"/>
      <c r="F160" s="4" t="s">
        <v>16</v>
      </c>
      <c r="G160" s="5">
        <f>H160+I160</f>
        <v>0</v>
      </c>
      <c r="H160" s="6">
        <v>0</v>
      </c>
      <c r="I160" s="6">
        <v>0</v>
      </c>
      <c r="J160" s="108"/>
    </row>
    <row r="161" spans="1:10" ht="31.9" hidden="1" customHeight="1" x14ac:dyDescent="0.2">
      <c r="A161" s="102"/>
      <c r="B161" s="137"/>
      <c r="C161" s="137"/>
      <c r="D161" s="102"/>
      <c r="E161" s="102"/>
      <c r="F161" s="4" t="s">
        <v>18</v>
      </c>
      <c r="G161" s="5">
        <f>H161+I161</f>
        <v>20</v>
      </c>
      <c r="H161" s="6">
        <v>10</v>
      </c>
      <c r="I161" s="6">
        <v>10</v>
      </c>
      <c r="J161" s="108"/>
    </row>
    <row r="162" spans="1:10" ht="169.15" hidden="1" customHeight="1" x14ac:dyDescent="0.2">
      <c r="A162" s="103"/>
      <c r="B162" s="138"/>
      <c r="C162" s="138"/>
      <c r="D162" s="103"/>
      <c r="E162" s="103"/>
      <c r="F162" s="4"/>
      <c r="G162" s="5"/>
      <c r="H162" s="6"/>
      <c r="I162" s="6"/>
      <c r="J162" s="109"/>
    </row>
    <row r="163" spans="1:10" ht="31.9" hidden="1" customHeight="1" x14ac:dyDescent="0.2">
      <c r="A163" s="125" t="s">
        <v>37</v>
      </c>
      <c r="B163" s="126"/>
      <c r="C163" s="126"/>
      <c r="D163" s="126"/>
      <c r="E163" s="153"/>
      <c r="F163" s="34" t="s">
        <v>12</v>
      </c>
      <c r="G163" s="43">
        <f>G132+G137+G142+G147+G152+G157</f>
        <v>2020</v>
      </c>
      <c r="H163" s="43">
        <f t="shared" ref="H163:I163" si="41">H132+H137+H142+H147+H152+H157</f>
        <v>1010</v>
      </c>
      <c r="I163" s="43">
        <f t="shared" si="41"/>
        <v>1010</v>
      </c>
      <c r="J163" s="142"/>
    </row>
    <row r="164" spans="1:10" ht="47.25" hidden="1" x14ac:dyDescent="0.2">
      <c r="A164" s="127"/>
      <c r="B164" s="128"/>
      <c r="C164" s="128"/>
      <c r="D164" s="128"/>
      <c r="E164" s="154"/>
      <c r="F164" s="8" t="s">
        <v>14</v>
      </c>
      <c r="G164" s="43">
        <f>H164+I164</f>
        <v>0</v>
      </c>
      <c r="H164" s="43">
        <f t="shared" ref="H164:I164" si="42">H133+H138+H143+H148+H153+H158</f>
        <v>0</v>
      </c>
      <c r="I164" s="43">
        <f t="shared" si="42"/>
        <v>0</v>
      </c>
      <c r="J164" s="143"/>
    </row>
    <row r="165" spans="1:10" ht="31.5" hidden="1" x14ac:dyDescent="0.2">
      <c r="A165" s="127"/>
      <c r="B165" s="128"/>
      <c r="C165" s="128"/>
      <c r="D165" s="128"/>
      <c r="E165" s="154"/>
      <c r="F165" s="8" t="s">
        <v>15</v>
      </c>
      <c r="G165" s="43">
        <f t="shared" ref="G165:I165" si="43">G134+G139+G144+G149+G154+G159</f>
        <v>0</v>
      </c>
      <c r="H165" s="43">
        <f t="shared" si="43"/>
        <v>0</v>
      </c>
      <c r="I165" s="43">
        <f t="shared" si="43"/>
        <v>0</v>
      </c>
      <c r="J165" s="143"/>
    </row>
    <row r="166" spans="1:10" ht="31.5" hidden="1" x14ac:dyDescent="0.2">
      <c r="A166" s="127"/>
      <c r="B166" s="128"/>
      <c r="C166" s="128"/>
      <c r="D166" s="128"/>
      <c r="E166" s="154"/>
      <c r="F166" s="8" t="s">
        <v>16</v>
      </c>
      <c r="G166" s="43">
        <f>H166+I166</f>
        <v>1400</v>
      </c>
      <c r="H166" s="43">
        <f t="shared" ref="H166:I166" si="44">H135+H140+H145+H150+H155+H160</f>
        <v>700</v>
      </c>
      <c r="I166" s="43">
        <f t="shared" si="44"/>
        <v>700</v>
      </c>
      <c r="J166" s="143"/>
    </row>
    <row r="167" spans="1:10" ht="31.5" hidden="1" x14ac:dyDescent="0.2">
      <c r="A167" s="129"/>
      <c r="B167" s="130"/>
      <c r="C167" s="130"/>
      <c r="D167" s="130"/>
      <c r="E167" s="155"/>
      <c r="F167" s="8" t="s">
        <v>18</v>
      </c>
      <c r="G167" s="43">
        <f t="shared" ref="G167:I167" si="45">G136+G141+G146+G151+G156+G161</f>
        <v>620</v>
      </c>
      <c r="H167" s="43">
        <f t="shared" si="45"/>
        <v>310</v>
      </c>
      <c r="I167" s="43">
        <f t="shared" si="45"/>
        <v>310</v>
      </c>
      <c r="J167" s="144"/>
    </row>
    <row r="168" spans="1:10" ht="21" hidden="1" customHeight="1" x14ac:dyDescent="0.2">
      <c r="A168" s="148" t="s">
        <v>76</v>
      </c>
      <c r="B168" s="149"/>
      <c r="C168" s="149"/>
      <c r="D168" s="149"/>
      <c r="E168" s="149"/>
      <c r="F168" s="149"/>
      <c r="G168" s="149"/>
      <c r="H168" s="149"/>
      <c r="I168" s="149"/>
      <c r="J168" s="150"/>
    </row>
    <row r="169" spans="1:10" ht="47.25" hidden="1" x14ac:dyDescent="0.2">
      <c r="A169" s="101">
        <v>1</v>
      </c>
      <c r="B169" s="136" t="s">
        <v>77</v>
      </c>
      <c r="C169" s="136" t="s">
        <v>78</v>
      </c>
      <c r="D169" s="101" t="s">
        <v>192</v>
      </c>
      <c r="E169" s="101" t="s">
        <v>180</v>
      </c>
      <c r="F169" s="4" t="s">
        <v>12</v>
      </c>
      <c r="G169" s="5">
        <f>G170+G171+G172+G173</f>
        <v>100</v>
      </c>
      <c r="H169" s="5">
        <f t="shared" ref="H169:I169" si="46">H170+H171+H172+H173</f>
        <v>50</v>
      </c>
      <c r="I169" s="5">
        <f t="shared" si="46"/>
        <v>50</v>
      </c>
      <c r="J169" s="136" t="s">
        <v>79</v>
      </c>
    </row>
    <row r="170" spans="1:10" ht="47.25" hidden="1" x14ac:dyDescent="0.2">
      <c r="A170" s="102"/>
      <c r="B170" s="137"/>
      <c r="C170" s="137"/>
      <c r="D170" s="102"/>
      <c r="E170" s="102"/>
      <c r="F170" s="4" t="s">
        <v>14</v>
      </c>
      <c r="G170" s="5">
        <f>H170+I170</f>
        <v>0</v>
      </c>
      <c r="H170" s="6">
        <v>0</v>
      </c>
      <c r="I170" s="6">
        <v>0</v>
      </c>
      <c r="J170" s="137"/>
    </row>
    <row r="171" spans="1:10" ht="31.5" hidden="1" x14ac:dyDescent="0.2">
      <c r="A171" s="102"/>
      <c r="B171" s="137"/>
      <c r="C171" s="137"/>
      <c r="D171" s="102"/>
      <c r="E171" s="102"/>
      <c r="F171" s="4" t="s">
        <v>15</v>
      </c>
      <c r="G171" s="5">
        <f t="shared" ref="G171:G172" si="47">H171+I171</f>
        <v>0</v>
      </c>
      <c r="H171" s="6">
        <v>0</v>
      </c>
      <c r="I171" s="6">
        <v>0</v>
      </c>
      <c r="J171" s="137"/>
    </row>
    <row r="172" spans="1:10" ht="31.5" hidden="1" x14ac:dyDescent="0.2">
      <c r="A172" s="102"/>
      <c r="B172" s="137"/>
      <c r="C172" s="137"/>
      <c r="D172" s="102"/>
      <c r="E172" s="102"/>
      <c r="F172" s="4" t="s">
        <v>16</v>
      </c>
      <c r="G172" s="5">
        <f t="shared" si="47"/>
        <v>0</v>
      </c>
      <c r="H172" s="6">
        <v>0</v>
      </c>
      <c r="I172" s="6">
        <v>0</v>
      </c>
      <c r="J172" s="137"/>
    </row>
    <row r="173" spans="1:10" ht="31.5" hidden="1" x14ac:dyDescent="0.2">
      <c r="A173" s="103"/>
      <c r="B173" s="138"/>
      <c r="C173" s="138"/>
      <c r="D173" s="103"/>
      <c r="E173" s="103"/>
      <c r="F173" s="4" t="s">
        <v>18</v>
      </c>
      <c r="G173" s="5">
        <v>100</v>
      </c>
      <c r="H173" s="6">
        <v>50</v>
      </c>
      <c r="I173" s="6">
        <v>50</v>
      </c>
      <c r="J173" s="138"/>
    </row>
    <row r="174" spans="1:10" ht="47.25" hidden="1" x14ac:dyDescent="0.2">
      <c r="A174" s="101">
        <v>2</v>
      </c>
      <c r="B174" s="136" t="s">
        <v>80</v>
      </c>
      <c r="C174" s="136" t="s">
        <v>81</v>
      </c>
      <c r="D174" s="119" t="s">
        <v>192</v>
      </c>
      <c r="E174" s="101" t="s">
        <v>180</v>
      </c>
      <c r="F174" s="4" t="s">
        <v>12</v>
      </c>
      <c r="G174" s="5">
        <f>G176+G177+G178</f>
        <v>0</v>
      </c>
      <c r="H174" s="5">
        <f t="shared" ref="H174:I174" si="48">H176+H177+H178</f>
        <v>0</v>
      </c>
      <c r="I174" s="5">
        <f t="shared" si="48"/>
        <v>0</v>
      </c>
      <c r="J174" s="139"/>
    </row>
    <row r="175" spans="1:10" ht="47.25" hidden="1" x14ac:dyDescent="0.2">
      <c r="A175" s="102"/>
      <c r="B175" s="137"/>
      <c r="C175" s="137"/>
      <c r="D175" s="120"/>
      <c r="E175" s="102"/>
      <c r="F175" s="4" t="s">
        <v>14</v>
      </c>
      <c r="G175" s="151" t="s">
        <v>17</v>
      </c>
      <c r="H175" s="152"/>
      <c r="I175" s="152"/>
      <c r="J175" s="140"/>
    </row>
    <row r="176" spans="1:10" ht="31.5" hidden="1" x14ac:dyDescent="0.2">
      <c r="A176" s="102"/>
      <c r="B176" s="137"/>
      <c r="C176" s="137"/>
      <c r="D176" s="120"/>
      <c r="E176" s="102"/>
      <c r="F176" s="4" t="s">
        <v>15</v>
      </c>
      <c r="G176" s="5">
        <f>H176+I176</f>
        <v>0</v>
      </c>
      <c r="H176" s="6">
        <v>0</v>
      </c>
      <c r="I176" s="6">
        <v>0</v>
      </c>
      <c r="J176" s="140"/>
    </row>
    <row r="177" spans="1:10" ht="31.5" hidden="1" x14ac:dyDescent="0.2">
      <c r="A177" s="102"/>
      <c r="B177" s="137"/>
      <c r="C177" s="137"/>
      <c r="D177" s="120"/>
      <c r="E177" s="102"/>
      <c r="F177" s="4" t="s">
        <v>16</v>
      </c>
      <c r="G177" s="5">
        <f t="shared" ref="G177:G178" si="49">H177+I177</f>
        <v>0</v>
      </c>
      <c r="H177" s="6">
        <v>0</v>
      </c>
      <c r="I177" s="6">
        <v>0</v>
      </c>
      <c r="J177" s="140"/>
    </row>
    <row r="178" spans="1:10" ht="55.9" hidden="1" customHeight="1" x14ac:dyDescent="0.2">
      <c r="A178" s="102"/>
      <c r="B178" s="137"/>
      <c r="C178" s="138"/>
      <c r="D178" s="121"/>
      <c r="E178" s="103"/>
      <c r="F178" s="4" t="s">
        <v>18</v>
      </c>
      <c r="G178" s="5">
        <f t="shared" si="49"/>
        <v>0</v>
      </c>
      <c r="H178" s="6">
        <v>0</v>
      </c>
      <c r="I178" s="6">
        <v>0</v>
      </c>
      <c r="J178" s="141"/>
    </row>
    <row r="179" spans="1:10" ht="47.25" hidden="1" x14ac:dyDescent="0.2">
      <c r="A179" s="102"/>
      <c r="B179" s="137"/>
      <c r="C179" s="136" t="s">
        <v>82</v>
      </c>
      <c r="D179" s="119" t="s">
        <v>192</v>
      </c>
      <c r="E179" s="101" t="s">
        <v>180</v>
      </c>
      <c r="F179" s="4" t="s">
        <v>12</v>
      </c>
      <c r="G179" s="5">
        <f>G180+G182+G183</f>
        <v>60</v>
      </c>
      <c r="H179" s="5">
        <f t="shared" ref="H179:I179" si="50">H180+H182+H183</f>
        <v>30</v>
      </c>
      <c r="I179" s="5">
        <f t="shared" si="50"/>
        <v>30</v>
      </c>
      <c r="J179" s="139"/>
    </row>
    <row r="180" spans="1:10" ht="47.25" hidden="1" x14ac:dyDescent="0.2">
      <c r="A180" s="102"/>
      <c r="B180" s="137"/>
      <c r="C180" s="137"/>
      <c r="D180" s="120"/>
      <c r="E180" s="102"/>
      <c r="F180" s="4" t="s">
        <v>14</v>
      </c>
      <c r="G180" s="5">
        <f>H180+I180</f>
        <v>0</v>
      </c>
      <c r="H180" s="6">
        <v>0</v>
      </c>
      <c r="I180" s="6">
        <v>0</v>
      </c>
      <c r="J180" s="140"/>
    </row>
    <row r="181" spans="1:10" ht="31.5" hidden="1" x14ac:dyDescent="0.2">
      <c r="A181" s="102"/>
      <c r="B181" s="137"/>
      <c r="C181" s="137"/>
      <c r="D181" s="120"/>
      <c r="E181" s="102"/>
      <c r="F181" s="4" t="s">
        <v>15</v>
      </c>
      <c r="G181" s="151" t="s">
        <v>17</v>
      </c>
      <c r="H181" s="152"/>
      <c r="I181" s="152"/>
      <c r="J181" s="140"/>
    </row>
    <row r="182" spans="1:10" ht="31.5" hidden="1" x14ac:dyDescent="0.2">
      <c r="A182" s="102"/>
      <c r="B182" s="137"/>
      <c r="C182" s="137"/>
      <c r="D182" s="120"/>
      <c r="E182" s="102"/>
      <c r="F182" s="4" t="s">
        <v>16</v>
      </c>
      <c r="G182" s="5">
        <f>H182+I182</f>
        <v>60</v>
      </c>
      <c r="H182" s="6">
        <v>30</v>
      </c>
      <c r="I182" s="6">
        <v>30</v>
      </c>
      <c r="J182" s="140"/>
    </row>
    <row r="183" spans="1:10" ht="31.5" hidden="1" x14ac:dyDescent="0.2">
      <c r="A183" s="103"/>
      <c r="B183" s="138"/>
      <c r="C183" s="138"/>
      <c r="D183" s="121"/>
      <c r="E183" s="103"/>
      <c r="F183" s="4" t="s">
        <v>18</v>
      </c>
      <c r="G183" s="5">
        <f>H183+I183</f>
        <v>0</v>
      </c>
      <c r="H183" s="6">
        <v>0</v>
      </c>
      <c r="I183" s="6">
        <v>0</v>
      </c>
      <c r="J183" s="141"/>
    </row>
    <row r="184" spans="1:10" ht="31.9" hidden="1" customHeight="1" x14ac:dyDescent="0.2">
      <c r="A184" s="125" t="s">
        <v>37</v>
      </c>
      <c r="B184" s="126"/>
      <c r="C184" s="126"/>
      <c r="D184" s="126"/>
      <c r="E184" s="153"/>
      <c r="F184" s="34" t="s">
        <v>12</v>
      </c>
      <c r="G184" s="44">
        <f>G169+G174+G179</f>
        <v>160</v>
      </c>
      <c r="H184" s="44">
        <f t="shared" ref="H184:I184" si="51">H169+H174+H179</f>
        <v>80</v>
      </c>
      <c r="I184" s="44">
        <f t="shared" si="51"/>
        <v>80</v>
      </c>
      <c r="J184" s="142"/>
    </row>
    <row r="185" spans="1:10" ht="47.25" hidden="1" x14ac:dyDescent="0.2">
      <c r="A185" s="127"/>
      <c r="B185" s="128"/>
      <c r="C185" s="128"/>
      <c r="D185" s="128"/>
      <c r="E185" s="154"/>
      <c r="F185" s="8" t="s">
        <v>14</v>
      </c>
      <c r="G185" s="44">
        <f>H185+I185</f>
        <v>0</v>
      </c>
      <c r="H185" s="44">
        <f t="shared" ref="H185:I185" si="52">H170+H175+H180</f>
        <v>0</v>
      </c>
      <c r="I185" s="44">
        <f t="shared" si="52"/>
        <v>0</v>
      </c>
      <c r="J185" s="143"/>
    </row>
    <row r="186" spans="1:10" ht="31.5" hidden="1" x14ac:dyDescent="0.2">
      <c r="A186" s="127"/>
      <c r="B186" s="128"/>
      <c r="C186" s="128"/>
      <c r="D186" s="128"/>
      <c r="E186" s="154"/>
      <c r="F186" s="8" t="s">
        <v>15</v>
      </c>
      <c r="G186" s="44">
        <f>H186+I186</f>
        <v>0</v>
      </c>
      <c r="H186" s="44">
        <f t="shared" ref="H186:I186" si="53">H171+H176+H181</f>
        <v>0</v>
      </c>
      <c r="I186" s="44">
        <f t="shared" si="53"/>
        <v>0</v>
      </c>
      <c r="J186" s="143"/>
    </row>
    <row r="187" spans="1:10" ht="31.5" hidden="1" x14ac:dyDescent="0.2">
      <c r="A187" s="127"/>
      <c r="B187" s="128"/>
      <c r="C187" s="128"/>
      <c r="D187" s="128"/>
      <c r="E187" s="154"/>
      <c r="F187" s="8" t="s">
        <v>16</v>
      </c>
      <c r="G187" s="44">
        <f t="shared" ref="G187:I187" si="54">G172+G177+G182</f>
        <v>60</v>
      </c>
      <c r="H187" s="44">
        <f t="shared" si="54"/>
        <v>30</v>
      </c>
      <c r="I187" s="44">
        <f t="shared" si="54"/>
        <v>30</v>
      </c>
      <c r="J187" s="143"/>
    </row>
    <row r="188" spans="1:10" ht="31.5" hidden="1" x14ac:dyDescent="0.2">
      <c r="A188" s="129"/>
      <c r="B188" s="130"/>
      <c r="C188" s="130"/>
      <c r="D188" s="130"/>
      <c r="E188" s="155"/>
      <c r="F188" s="8" t="s">
        <v>18</v>
      </c>
      <c r="G188" s="44">
        <f t="shared" ref="G188:I188" si="55">G173+G178+G183</f>
        <v>100</v>
      </c>
      <c r="H188" s="44">
        <f t="shared" si="55"/>
        <v>50</v>
      </c>
      <c r="I188" s="44">
        <f t="shared" si="55"/>
        <v>50</v>
      </c>
      <c r="J188" s="144"/>
    </row>
    <row r="189" spans="1:10" ht="25.9" hidden="1" customHeight="1" x14ac:dyDescent="0.2">
      <c r="A189" s="148" t="s">
        <v>196</v>
      </c>
      <c r="B189" s="149"/>
      <c r="C189" s="149"/>
      <c r="D189" s="149"/>
      <c r="E189" s="149"/>
      <c r="F189" s="149"/>
      <c r="G189" s="149"/>
      <c r="H189" s="149"/>
      <c r="I189" s="149"/>
      <c r="J189" s="150"/>
    </row>
    <row r="190" spans="1:10" ht="47.25" hidden="1" x14ac:dyDescent="0.2">
      <c r="A190" s="158">
        <v>1</v>
      </c>
      <c r="B190" s="136" t="s">
        <v>83</v>
      </c>
      <c r="C190" s="136" t="s">
        <v>84</v>
      </c>
      <c r="D190" s="119" t="s">
        <v>192</v>
      </c>
      <c r="E190" s="101" t="s">
        <v>180</v>
      </c>
      <c r="F190" s="4" t="s">
        <v>12</v>
      </c>
      <c r="G190" s="5">
        <f>G191+G192+G194</f>
        <v>0</v>
      </c>
      <c r="H190" s="5">
        <f t="shared" ref="H190:I190" si="56">H191+H192+H194</f>
        <v>0</v>
      </c>
      <c r="I190" s="5">
        <f t="shared" si="56"/>
        <v>0</v>
      </c>
      <c r="J190" s="136" t="s">
        <v>85</v>
      </c>
    </row>
    <row r="191" spans="1:10" ht="47.25" hidden="1" x14ac:dyDescent="0.2">
      <c r="A191" s="159"/>
      <c r="B191" s="137"/>
      <c r="C191" s="137"/>
      <c r="D191" s="120"/>
      <c r="E191" s="102"/>
      <c r="F191" s="4" t="s">
        <v>14</v>
      </c>
      <c r="G191" s="5">
        <f>H191+I191</f>
        <v>0</v>
      </c>
      <c r="H191" s="6">
        <v>0</v>
      </c>
      <c r="I191" s="6">
        <v>0</v>
      </c>
      <c r="J191" s="137"/>
    </row>
    <row r="192" spans="1:10" ht="31.5" hidden="1" x14ac:dyDescent="0.2">
      <c r="A192" s="159"/>
      <c r="B192" s="137"/>
      <c r="C192" s="137"/>
      <c r="D192" s="120"/>
      <c r="E192" s="102"/>
      <c r="F192" s="4" t="s">
        <v>15</v>
      </c>
      <c r="G192" s="5">
        <f>H192+I192</f>
        <v>0</v>
      </c>
      <c r="H192" s="6">
        <v>0</v>
      </c>
      <c r="I192" s="6">
        <v>0</v>
      </c>
      <c r="J192" s="137"/>
    </row>
    <row r="193" spans="1:11" ht="31.5" hidden="1" x14ac:dyDescent="0.2">
      <c r="A193" s="159"/>
      <c r="B193" s="137"/>
      <c r="C193" s="137"/>
      <c r="D193" s="120"/>
      <c r="E193" s="102"/>
      <c r="F193" s="4" t="s">
        <v>16</v>
      </c>
      <c r="G193" s="151" t="s">
        <v>17</v>
      </c>
      <c r="H193" s="152"/>
      <c r="I193" s="152"/>
      <c r="J193" s="137"/>
    </row>
    <row r="194" spans="1:11" ht="31.5" hidden="1" x14ac:dyDescent="0.2">
      <c r="A194" s="159"/>
      <c r="B194" s="137"/>
      <c r="C194" s="138"/>
      <c r="D194" s="121"/>
      <c r="E194" s="103"/>
      <c r="F194" s="4" t="s">
        <v>18</v>
      </c>
      <c r="G194" s="5">
        <f>H194+I194</f>
        <v>0</v>
      </c>
      <c r="H194" s="6">
        <v>0</v>
      </c>
      <c r="I194" s="6">
        <v>0</v>
      </c>
      <c r="J194" s="138"/>
    </row>
    <row r="195" spans="1:11" ht="47.25" hidden="1" x14ac:dyDescent="0.2">
      <c r="A195" s="159"/>
      <c r="B195" s="137"/>
      <c r="C195" s="136" t="s">
        <v>86</v>
      </c>
      <c r="D195" s="119" t="s">
        <v>192</v>
      </c>
      <c r="E195" s="101" t="s">
        <v>180</v>
      </c>
      <c r="F195" s="4" t="s">
        <v>12</v>
      </c>
      <c r="G195" s="5">
        <f>G196+G197+G198+G199</f>
        <v>20</v>
      </c>
      <c r="H195" s="5">
        <f t="shared" ref="H195:I195" si="57">H196+H197+H198+H199</f>
        <v>10</v>
      </c>
      <c r="I195" s="5">
        <f t="shared" si="57"/>
        <v>10</v>
      </c>
      <c r="J195" s="136" t="s">
        <v>87</v>
      </c>
    </row>
    <row r="196" spans="1:11" ht="47.25" hidden="1" x14ac:dyDescent="0.2">
      <c r="A196" s="159"/>
      <c r="B196" s="137"/>
      <c r="C196" s="137"/>
      <c r="D196" s="120"/>
      <c r="E196" s="102"/>
      <c r="F196" s="4" t="s">
        <v>14</v>
      </c>
      <c r="G196" s="5">
        <f>H196+I196</f>
        <v>0</v>
      </c>
      <c r="H196" s="6">
        <v>0</v>
      </c>
      <c r="I196" s="6">
        <v>0</v>
      </c>
      <c r="J196" s="137"/>
    </row>
    <row r="197" spans="1:11" ht="31.5" hidden="1" x14ac:dyDescent="0.2">
      <c r="A197" s="159"/>
      <c r="B197" s="137"/>
      <c r="C197" s="137"/>
      <c r="D197" s="120"/>
      <c r="E197" s="102"/>
      <c r="F197" s="4" t="s">
        <v>15</v>
      </c>
      <c r="G197" s="5">
        <f t="shared" ref="G197:G199" si="58">H197+I197</f>
        <v>0</v>
      </c>
      <c r="H197" s="6">
        <v>0</v>
      </c>
      <c r="I197" s="6">
        <v>0</v>
      </c>
      <c r="J197" s="137"/>
    </row>
    <row r="198" spans="1:11" ht="31.5" hidden="1" x14ac:dyDescent="0.2">
      <c r="A198" s="159"/>
      <c r="B198" s="137"/>
      <c r="C198" s="137"/>
      <c r="D198" s="120"/>
      <c r="E198" s="102"/>
      <c r="F198" s="4" t="s">
        <v>16</v>
      </c>
      <c r="G198" s="5">
        <f t="shared" si="58"/>
        <v>20</v>
      </c>
      <c r="H198" s="6">
        <v>10</v>
      </c>
      <c r="I198" s="6">
        <v>10</v>
      </c>
      <c r="J198" s="137"/>
    </row>
    <row r="199" spans="1:11" ht="31.5" hidden="1" x14ac:dyDescent="0.2">
      <c r="A199" s="159"/>
      <c r="B199" s="137"/>
      <c r="C199" s="138"/>
      <c r="D199" s="121"/>
      <c r="E199" s="103"/>
      <c r="F199" s="4" t="s">
        <v>18</v>
      </c>
      <c r="G199" s="5">
        <f t="shared" si="58"/>
        <v>0</v>
      </c>
      <c r="H199" s="45">
        <v>0</v>
      </c>
      <c r="I199" s="45">
        <v>0</v>
      </c>
      <c r="J199" s="138"/>
    </row>
    <row r="200" spans="1:11" ht="47.25" hidden="1" x14ac:dyDescent="0.2">
      <c r="A200" s="159"/>
      <c r="B200" s="137"/>
      <c r="C200" s="136" t="s">
        <v>88</v>
      </c>
      <c r="D200" s="119" t="s">
        <v>192</v>
      </c>
      <c r="E200" s="101" t="s">
        <v>180</v>
      </c>
      <c r="F200" s="4" t="s">
        <v>12</v>
      </c>
      <c r="G200" s="5">
        <f t="shared" ref="G200:H200" si="59">G201+G202+G204+G203</f>
        <v>60</v>
      </c>
      <c r="H200" s="5">
        <f t="shared" si="59"/>
        <v>30</v>
      </c>
      <c r="I200" s="5">
        <f>I201+I202+I204+I203</f>
        <v>30</v>
      </c>
      <c r="J200" s="136" t="s">
        <v>89</v>
      </c>
    </row>
    <row r="201" spans="1:11" ht="48" hidden="1" thickBot="1" x14ac:dyDescent="0.25">
      <c r="A201" s="159"/>
      <c r="B201" s="137"/>
      <c r="C201" s="137"/>
      <c r="D201" s="120"/>
      <c r="E201" s="102"/>
      <c r="F201" s="4" t="s">
        <v>14</v>
      </c>
      <c r="G201" s="5">
        <f>H201+I201</f>
        <v>0</v>
      </c>
      <c r="H201" s="6">
        <v>0</v>
      </c>
      <c r="I201" s="6">
        <v>0</v>
      </c>
      <c r="J201" s="137"/>
    </row>
    <row r="202" spans="1:11" ht="32.25" hidden="1" thickBot="1" x14ac:dyDescent="0.25">
      <c r="A202" s="159"/>
      <c r="B202" s="137"/>
      <c r="C202" s="137"/>
      <c r="D202" s="120"/>
      <c r="E202" s="102"/>
      <c r="F202" s="4" t="s">
        <v>15</v>
      </c>
      <c r="G202" s="38">
        <f>H202+I202</f>
        <v>0</v>
      </c>
      <c r="H202" s="39">
        <v>0</v>
      </c>
      <c r="I202" s="39">
        <v>0</v>
      </c>
      <c r="J202" s="137"/>
    </row>
    <row r="203" spans="1:11" ht="32.25" hidden="1" thickBot="1" x14ac:dyDescent="0.25">
      <c r="A203" s="159"/>
      <c r="B203" s="137"/>
      <c r="C203" s="137"/>
      <c r="D203" s="120"/>
      <c r="E203" s="102"/>
      <c r="F203" s="4" t="s">
        <v>16</v>
      </c>
      <c r="G203" s="13">
        <f>H203+I203</f>
        <v>60</v>
      </c>
      <c r="H203" s="13">
        <v>30</v>
      </c>
      <c r="I203" s="46">
        <v>30</v>
      </c>
      <c r="J203" s="156"/>
      <c r="K203" s="47"/>
    </row>
    <row r="204" spans="1:11" ht="32.25" hidden="1" thickBot="1" x14ac:dyDescent="0.25">
      <c r="A204" s="160"/>
      <c r="B204" s="138"/>
      <c r="C204" s="138"/>
      <c r="D204" s="121"/>
      <c r="E204" s="103"/>
      <c r="F204" s="4" t="s">
        <v>18</v>
      </c>
      <c r="G204" s="48">
        <f>H204+I204</f>
        <v>0</v>
      </c>
      <c r="H204" s="41">
        <v>0</v>
      </c>
      <c r="I204" s="41">
        <v>0</v>
      </c>
      <c r="J204" s="138"/>
    </row>
    <row r="205" spans="1:11" ht="31.9" hidden="1" customHeight="1" thickBot="1" x14ac:dyDescent="0.25">
      <c r="A205" s="125" t="s">
        <v>37</v>
      </c>
      <c r="B205" s="126"/>
      <c r="C205" s="126"/>
      <c r="D205" s="126"/>
      <c r="E205" s="153"/>
      <c r="F205" s="8" t="s">
        <v>12</v>
      </c>
      <c r="G205" s="9">
        <f>G190+G195+G200</f>
        <v>80</v>
      </c>
      <c r="H205" s="9">
        <f t="shared" ref="H205:I205" si="60">H190+H195+H200</f>
        <v>40</v>
      </c>
      <c r="I205" s="9">
        <f t="shared" si="60"/>
        <v>40</v>
      </c>
      <c r="J205" s="142"/>
    </row>
    <row r="206" spans="1:11" ht="47.25" hidden="1" x14ac:dyDescent="0.2">
      <c r="A206" s="127"/>
      <c r="B206" s="128"/>
      <c r="C206" s="128"/>
      <c r="D206" s="128"/>
      <c r="E206" s="154"/>
      <c r="F206" s="8" t="s">
        <v>14</v>
      </c>
      <c r="G206" s="9">
        <f t="shared" ref="G206:I206" si="61">G191+G196+G201</f>
        <v>0</v>
      </c>
      <c r="H206" s="9">
        <f t="shared" si="61"/>
        <v>0</v>
      </c>
      <c r="I206" s="9">
        <f t="shared" si="61"/>
        <v>0</v>
      </c>
      <c r="J206" s="143"/>
    </row>
    <row r="207" spans="1:11" ht="31.5" hidden="1" x14ac:dyDescent="0.2">
      <c r="A207" s="127"/>
      <c r="B207" s="128"/>
      <c r="C207" s="128"/>
      <c r="D207" s="128"/>
      <c r="E207" s="154"/>
      <c r="F207" s="8" t="s">
        <v>15</v>
      </c>
      <c r="G207" s="9">
        <f t="shared" ref="G207:I207" si="62">G192+G197+G202</f>
        <v>0</v>
      </c>
      <c r="H207" s="9">
        <f t="shared" si="62"/>
        <v>0</v>
      </c>
      <c r="I207" s="9">
        <f t="shared" si="62"/>
        <v>0</v>
      </c>
      <c r="J207" s="143"/>
    </row>
    <row r="208" spans="1:11" ht="31.5" hidden="1" x14ac:dyDescent="0.2">
      <c r="A208" s="127"/>
      <c r="B208" s="128"/>
      <c r="C208" s="128"/>
      <c r="D208" s="128"/>
      <c r="E208" s="154"/>
      <c r="F208" s="8" t="s">
        <v>16</v>
      </c>
      <c r="G208" s="9">
        <f>H208+I208</f>
        <v>80</v>
      </c>
      <c r="H208" s="9">
        <f t="shared" ref="H208" si="63">H193+H198+H203</f>
        <v>40</v>
      </c>
      <c r="I208" s="9">
        <f>I193+I198+I203</f>
        <v>40</v>
      </c>
      <c r="J208" s="143"/>
    </row>
    <row r="209" spans="1:10" ht="31.5" hidden="1" x14ac:dyDescent="0.2">
      <c r="A209" s="129"/>
      <c r="B209" s="130"/>
      <c r="C209" s="130"/>
      <c r="D209" s="130"/>
      <c r="E209" s="155"/>
      <c r="F209" s="8" t="s">
        <v>18</v>
      </c>
      <c r="G209" s="9">
        <f t="shared" ref="G209:I209" si="64">G194+G199+G204</f>
        <v>0</v>
      </c>
      <c r="H209" s="9">
        <f t="shared" si="64"/>
        <v>0</v>
      </c>
      <c r="I209" s="9">
        <f t="shared" si="64"/>
        <v>0</v>
      </c>
      <c r="J209" s="144"/>
    </row>
    <row r="210" spans="1:10" ht="24" hidden="1" customHeight="1" x14ac:dyDescent="0.2">
      <c r="A210" s="148" t="s">
        <v>90</v>
      </c>
      <c r="B210" s="149"/>
      <c r="C210" s="149"/>
      <c r="D210" s="149"/>
      <c r="E210" s="149"/>
      <c r="F210" s="149"/>
      <c r="G210" s="149"/>
      <c r="H210" s="149"/>
      <c r="I210" s="149"/>
      <c r="J210" s="176"/>
    </row>
    <row r="211" spans="1:10" ht="47.25" hidden="1" x14ac:dyDescent="0.2">
      <c r="A211" s="101">
        <v>1</v>
      </c>
      <c r="B211" s="136"/>
      <c r="C211" s="136" t="s">
        <v>91</v>
      </c>
      <c r="D211" s="119" t="s">
        <v>192</v>
      </c>
      <c r="E211" s="101" t="s">
        <v>180</v>
      </c>
      <c r="F211" s="4" t="s">
        <v>12</v>
      </c>
      <c r="G211" s="5">
        <f>G212+G213+G214+G215</f>
        <v>40</v>
      </c>
      <c r="H211" s="5">
        <f t="shared" ref="H211:I211" si="65">H212+H213+H214+H215</f>
        <v>20</v>
      </c>
      <c r="I211" s="5">
        <f t="shared" si="65"/>
        <v>20</v>
      </c>
      <c r="J211" s="49" t="s">
        <v>92</v>
      </c>
    </row>
    <row r="212" spans="1:10" ht="47.25" hidden="1" x14ac:dyDescent="0.2">
      <c r="A212" s="102"/>
      <c r="B212" s="137"/>
      <c r="C212" s="137"/>
      <c r="D212" s="120"/>
      <c r="E212" s="102"/>
      <c r="F212" s="4" t="s">
        <v>14</v>
      </c>
      <c r="G212" s="5">
        <f t="shared" ref="G212:G215" si="66">H212+I212</f>
        <v>0</v>
      </c>
      <c r="H212" s="6">
        <v>0</v>
      </c>
      <c r="I212" s="6">
        <v>0</v>
      </c>
      <c r="J212" s="157" t="s">
        <v>93</v>
      </c>
    </row>
    <row r="213" spans="1:10" ht="31.5" hidden="1" x14ac:dyDescent="0.2">
      <c r="A213" s="102"/>
      <c r="B213" s="137"/>
      <c r="C213" s="137"/>
      <c r="D213" s="120"/>
      <c r="E213" s="102"/>
      <c r="F213" s="4" t="s">
        <v>15</v>
      </c>
      <c r="G213" s="5">
        <f t="shared" si="66"/>
        <v>0</v>
      </c>
      <c r="H213" s="6">
        <v>0</v>
      </c>
      <c r="I213" s="6">
        <v>0</v>
      </c>
      <c r="J213" s="157"/>
    </row>
    <row r="214" spans="1:10" ht="31.5" hidden="1" x14ac:dyDescent="0.2">
      <c r="A214" s="102"/>
      <c r="B214" s="137"/>
      <c r="C214" s="137"/>
      <c r="D214" s="120"/>
      <c r="E214" s="102"/>
      <c r="F214" s="4" t="s">
        <v>16</v>
      </c>
      <c r="G214" s="5">
        <f t="shared" si="66"/>
        <v>40</v>
      </c>
      <c r="H214" s="6">
        <v>20</v>
      </c>
      <c r="I214" s="7">
        <v>20</v>
      </c>
      <c r="J214" s="157"/>
    </row>
    <row r="215" spans="1:10" ht="31.5" hidden="1" x14ac:dyDescent="0.2">
      <c r="A215" s="102"/>
      <c r="B215" s="137"/>
      <c r="C215" s="138"/>
      <c r="D215" s="121"/>
      <c r="E215" s="103"/>
      <c r="F215" s="4" t="s">
        <v>18</v>
      </c>
      <c r="G215" s="5">
        <f t="shared" si="66"/>
        <v>0</v>
      </c>
      <c r="H215" s="6">
        <v>0</v>
      </c>
      <c r="I215" s="6">
        <v>0</v>
      </c>
      <c r="J215" s="157"/>
    </row>
    <row r="216" spans="1:10" ht="47.25" hidden="1" x14ac:dyDescent="0.2">
      <c r="A216" s="102"/>
      <c r="B216" s="137"/>
      <c r="C216" s="136" t="s">
        <v>94</v>
      </c>
      <c r="D216" s="119" t="s">
        <v>192</v>
      </c>
      <c r="E216" s="101" t="s">
        <v>180</v>
      </c>
      <c r="F216" s="4" t="s">
        <v>12</v>
      </c>
      <c r="G216" s="5">
        <f>G217+G218+G219+G220</f>
        <v>40</v>
      </c>
      <c r="H216" s="5">
        <f t="shared" ref="H216:I216" si="67">H217+H218+H219+H220</f>
        <v>20</v>
      </c>
      <c r="I216" s="5">
        <f t="shared" si="67"/>
        <v>20</v>
      </c>
      <c r="J216" s="137" t="s">
        <v>95</v>
      </c>
    </row>
    <row r="217" spans="1:10" ht="47.25" hidden="1" x14ac:dyDescent="0.2">
      <c r="A217" s="102"/>
      <c r="B217" s="137"/>
      <c r="C217" s="137"/>
      <c r="D217" s="120"/>
      <c r="E217" s="102"/>
      <c r="F217" s="4" t="s">
        <v>14</v>
      </c>
      <c r="G217" s="5">
        <f t="shared" ref="G217:G220" si="68">H217+I217</f>
        <v>0</v>
      </c>
      <c r="H217" s="45">
        <v>0</v>
      </c>
      <c r="I217" s="45">
        <v>0</v>
      </c>
      <c r="J217" s="137"/>
    </row>
    <row r="218" spans="1:10" ht="31.5" hidden="1" x14ac:dyDescent="0.2">
      <c r="A218" s="102"/>
      <c r="B218" s="137"/>
      <c r="C218" s="137"/>
      <c r="D218" s="120"/>
      <c r="E218" s="102"/>
      <c r="F218" s="4" t="s">
        <v>15</v>
      </c>
      <c r="G218" s="5">
        <f t="shared" si="68"/>
        <v>0</v>
      </c>
      <c r="H218" s="45">
        <v>0</v>
      </c>
      <c r="I218" s="45">
        <v>0</v>
      </c>
      <c r="J218" s="137"/>
    </row>
    <row r="219" spans="1:10" ht="31.5" hidden="1" x14ac:dyDescent="0.2">
      <c r="A219" s="102"/>
      <c r="B219" s="137"/>
      <c r="C219" s="137"/>
      <c r="D219" s="120"/>
      <c r="E219" s="102"/>
      <c r="F219" s="4" t="s">
        <v>16</v>
      </c>
      <c r="G219" s="5">
        <f t="shared" si="68"/>
        <v>40</v>
      </c>
      <c r="H219" s="6">
        <v>20</v>
      </c>
      <c r="I219" s="7">
        <v>20</v>
      </c>
      <c r="J219" s="137"/>
    </row>
    <row r="220" spans="1:10" ht="31.5" hidden="1" x14ac:dyDescent="0.2">
      <c r="A220" s="103"/>
      <c r="B220" s="138"/>
      <c r="C220" s="138"/>
      <c r="D220" s="121"/>
      <c r="E220" s="103"/>
      <c r="F220" s="4" t="s">
        <v>18</v>
      </c>
      <c r="G220" s="5">
        <f t="shared" si="68"/>
        <v>0</v>
      </c>
      <c r="H220" s="6">
        <v>0</v>
      </c>
      <c r="I220" s="6">
        <v>0</v>
      </c>
      <c r="J220" s="138"/>
    </row>
    <row r="221" spans="1:10" ht="31.9" hidden="1" customHeight="1" x14ac:dyDescent="0.2">
      <c r="A221" s="125" t="s">
        <v>37</v>
      </c>
      <c r="B221" s="126"/>
      <c r="C221" s="126"/>
      <c r="D221" s="126"/>
      <c r="E221" s="153"/>
      <c r="F221" s="8" t="s">
        <v>12</v>
      </c>
      <c r="G221" s="9">
        <f>G211+G216</f>
        <v>80</v>
      </c>
      <c r="H221" s="9">
        <f t="shared" ref="H221:I221" si="69">H211+H216</f>
        <v>40</v>
      </c>
      <c r="I221" s="9">
        <f t="shared" si="69"/>
        <v>40</v>
      </c>
      <c r="J221" s="142"/>
    </row>
    <row r="222" spans="1:10" ht="47.25" hidden="1" x14ac:dyDescent="0.2">
      <c r="A222" s="127"/>
      <c r="B222" s="128"/>
      <c r="C222" s="128"/>
      <c r="D222" s="128"/>
      <c r="E222" s="154"/>
      <c r="F222" s="8" t="s">
        <v>14</v>
      </c>
      <c r="G222" s="9">
        <f t="shared" ref="G222:I222" si="70">G212+G217</f>
        <v>0</v>
      </c>
      <c r="H222" s="9">
        <f t="shared" si="70"/>
        <v>0</v>
      </c>
      <c r="I222" s="9">
        <f t="shared" si="70"/>
        <v>0</v>
      </c>
      <c r="J222" s="143"/>
    </row>
    <row r="223" spans="1:10" ht="31.5" hidden="1" x14ac:dyDescent="0.2">
      <c r="A223" s="127"/>
      <c r="B223" s="128"/>
      <c r="C223" s="128"/>
      <c r="D223" s="128"/>
      <c r="E223" s="154"/>
      <c r="F223" s="8" t="s">
        <v>15</v>
      </c>
      <c r="G223" s="9">
        <f t="shared" ref="G223:I223" si="71">G213+G218</f>
        <v>0</v>
      </c>
      <c r="H223" s="9">
        <f t="shared" si="71"/>
        <v>0</v>
      </c>
      <c r="I223" s="9">
        <f t="shared" si="71"/>
        <v>0</v>
      </c>
      <c r="J223" s="143"/>
    </row>
    <row r="224" spans="1:10" ht="31.5" hidden="1" x14ac:dyDescent="0.2">
      <c r="A224" s="127"/>
      <c r="B224" s="128"/>
      <c r="C224" s="128"/>
      <c r="D224" s="128"/>
      <c r="E224" s="154"/>
      <c r="F224" s="8" t="s">
        <v>16</v>
      </c>
      <c r="G224" s="9">
        <f t="shared" ref="G224:I224" si="72">G214+G219</f>
        <v>80</v>
      </c>
      <c r="H224" s="9">
        <f t="shared" si="72"/>
        <v>40</v>
      </c>
      <c r="I224" s="9">
        <f t="shared" si="72"/>
        <v>40</v>
      </c>
      <c r="J224" s="143"/>
    </row>
    <row r="225" spans="1:11" ht="31.5" hidden="1" x14ac:dyDescent="0.2">
      <c r="A225" s="129"/>
      <c r="B225" s="130"/>
      <c r="C225" s="130"/>
      <c r="D225" s="130"/>
      <c r="E225" s="155"/>
      <c r="F225" s="8" t="s">
        <v>18</v>
      </c>
      <c r="G225" s="9">
        <f t="shared" ref="G225:I225" si="73">G215+G220</f>
        <v>0</v>
      </c>
      <c r="H225" s="9">
        <f t="shared" si="73"/>
        <v>0</v>
      </c>
      <c r="I225" s="9">
        <f t="shared" si="73"/>
        <v>0</v>
      </c>
      <c r="J225" s="144"/>
    </row>
    <row r="226" spans="1:11" ht="24" hidden="1" customHeight="1" x14ac:dyDescent="0.2">
      <c r="A226" s="148" t="s">
        <v>96</v>
      </c>
      <c r="B226" s="149"/>
      <c r="C226" s="149"/>
      <c r="D226" s="149"/>
      <c r="E226" s="149"/>
      <c r="F226" s="149"/>
      <c r="G226" s="149"/>
      <c r="H226" s="149"/>
      <c r="I226" s="149"/>
      <c r="J226" s="150"/>
    </row>
    <row r="227" spans="1:11" ht="47.25" hidden="1" x14ac:dyDescent="0.2">
      <c r="A227" s="101">
        <v>1</v>
      </c>
      <c r="B227" s="107" t="s">
        <v>97</v>
      </c>
      <c r="C227" s="136" t="s">
        <v>98</v>
      </c>
      <c r="D227" s="119" t="s">
        <v>192</v>
      </c>
      <c r="E227" s="101" t="s">
        <v>180</v>
      </c>
      <c r="F227" s="4" t="s">
        <v>12</v>
      </c>
      <c r="G227" s="5">
        <f>G228+G229+G230+G231</f>
        <v>20</v>
      </c>
      <c r="H227" s="5">
        <f t="shared" ref="H227:I227" si="74">H228+H229+H230+H231</f>
        <v>10</v>
      </c>
      <c r="I227" s="5">
        <f t="shared" si="74"/>
        <v>10</v>
      </c>
      <c r="J227" s="136" t="s">
        <v>99</v>
      </c>
    </row>
    <row r="228" spans="1:11" ht="47.25" hidden="1" x14ac:dyDescent="0.2">
      <c r="A228" s="102"/>
      <c r="B228" s="108"/>
      <c r="C228" s="137"/>
      <c r="D228" s="120"/>
      <c r="E228" s="102"/>
      <c r="F228" s="4" t="s">
        <v>14</v>
      </c>
      <c r="G228" s="5">
        <f>H228+I228</f>
        <v>0</v>
      </c>
      <c r="H228" s="6">
        <v>0</v>
      </c>
      <c r="I228" s="6">
        <v>0</v>
      </c>
      <c r="J228" s="137"/>
    </row>
    <row r="229" spans="1:11" ht="31.5" hidden="1" x14ac:dyDescent="0.2">
      <c r="A229" s="102"/>
      <c r="B229" s="108"/>
      <c r="C229" s="137"/>
      <c r="D229" s="120"/>
      <c r="E229" s="102"/>
      <c r="F229" s="4" t="s">
        <v>15</v>
      </c>
      <c r="G229" s="5">
        <f t="shared" ref="G229:G231" si="75">H229+I229</f>
        <v>0</v>
      </c>
      <c r="H229" s="6">
        <v>0</v>
      </c>
      <c r="I229" s="6">
        <v>0</v>
      </c>
      <c r="J229" s="137"/>
    </row>
    <row r="230" spans="1:11" ht="31.5" hidden="1" x14ac:dyDescent="0.2">
      <c r="A230" s="102"/>
      <c r="B230" s="108"/>
      <c r="C230" s="137"/>
      <c r="D230" s="120"/>
      <c r="E230" s="102"/>
      <c r="F230" s="4" t="s">
        <v>16</v>
      </c>
      <c r="G230" s="5">
        <f t="shared" si="75"/>
        <v>0</v>
      </c>
      <c r="H230" s="6">
        <v>0</v>
      </c>
      <c r="I230" s="6">
        <v>0</v>
      </c>
      <c r="J230" s="137"/>
    </row>
    <row r="231" spans="1:11" ht="31.5" hidden="1" x14ac:dyDescent="0.2">
      <c r="A231" s="103"/>
      <c r="B231" s="109"/>
      <c r="C231" s="138"/>
      <c r="D231" s="121"/>
      <c r="E231" s="103"/>
      <c r="F231" s="4" t="s">
        <v>18</v>
      </c>
      <c r="G231" s="5">
        <f t="shared" si="75"/>
        <v>20</v>
      </c>
      <c r="H231" s="6">
        <v>10</v>
      </c>
      <c r="I231" s="6">
        <v>10</v>
      </c>
      <c r="J231" s="138"/>
    </row>
    <row r="232" spans="1:11" ht="47.25" hidden="1" x14ac:dyDescent="0.2">
      <c r="A232" s="101">
        <v>2</v>
      </c>
      <c r="B232" s="136" t="s">
        <v>100</v>
      </c>
      <c r="C232" s="181" t="s">
        <v>101</v>
      </c>
      <c r="D232" s="119" t="s">
        <v>191</v>
      </c>
      <c r="E232" s="101" t="s">
        <v>180</v>
      </c>
      <c r="F232" s="4" t="s">
        <v>12</v>
      </c>
      <c r="G232" s="5">
        <f>G233+G234+G235+G236</f>
        <v>100</v>
      </c>
      <c r="H232" s="5">
        <f t="shared" ref="H232:I232" si="76">H233+H234+H235+H236</f>
        <v>50</v>
      </c>
      <c r="I232" s="5">
        <f t="shared" si="76"/>
        <v>50</v>
      </c>
      <c r="J232" s="136" t="s">
        <v>102</v>
      </c>
    </row>
    <row r="233" spans="1:11" ht="47.25" hidden="1" x14ac:dyDescent="0.2">
      <c r="A233" s="102"/>
      <c r="B233" s="137"/>
      <c r="C233" s="182"/>
      <c r="D233" s="120"/>
      <c r="E233" s="102"/>
      <c r="F233" s="4" t="s">
        <v>14</v>
      </c>
      <c r="G233" s="5">
        <f>H233+I233</f>
        <v>0</v>
      </c>
      <c r="H233" s="6">
        <v>0</v>
      </c>
      <c r="I233" s="6">
        <v>0</v>
      </c>
      <c r="J233" s="137"/>
    </row>
    <row r="234" spans="1:11" ht="31.5" hidden="1" x14ac:dyDescent="0.2">
      <c r="A234" s="102"/>
      <c r="B234" s="137"/>
      <c r="C234" s="182"/>
      <c r="D234" s="120"/>
      <c r="E234" s="102"/>
      <c r="F234" s="4" t="s">
        <v>15</v>
      </c>
      <c r="G234" s="5">
        <f t="shared" ref="G234:G236" si="77">H234+I234</f>
        <v>0</v>
      </c>
      <c r="H234" s="6">
        <v>0</v>
      </c>
      <c r="I234" s="6">
        <v>0</v>
      </c>
      <c r="J234" s="137"/>
    </row>
    <row r="235" spans="1:11" ht="31.5" hidden="1" x14ac:dyDescent="0.2">
      <c r="A235" s="102"/>
      <c r="B235" s="137"/>
      <c r="C235" s="182"/>
      <c r="D235" s="120"/>
      <c r="E235" s="102"/>
      <c r="F235" s="4" t="s">
        <v>16</v>
      </c>
      <c r="G235" s="5">
        <f t="shared" si="77"/>
        <v>100</v>
      </c>
      <c r="H235" s="6">
        <v>50</v>
      </c>
      <c r="I235" s="50">
        <v>50</v>
      </c>
      <c r="J235" s="137"/>
      <c r="K235" s="51"/>
    </row>
    <row r="236" spans="1:11" ht="31.5" hidden="1" x14ac:dyDescent="0.2">
      <c r="A236" s="103"/>
      <c r="B236" s="138"/>
      <c r="C236" s="183"/>
      <c r="D236" s="121"/>
      <c r="E236" s="103"/>
      <c r="F236" s="4" t="s">
        <v>18</v>
      </c>
      <c r="G236" s="5">
        <f t="shared" si="77"/>
        <v>0</v>
      </c>
      <c r="H236" s="6">
        <v>0</v>
      </c>
      <c r="I236" s="6">
        <v>0</v>
      </c>
      <c r="J236" s="138"/>
    </row>
    <row r="237" spans="1:11" ht="47.25" hidden="1" x14ac:dyDescent="0.2">
      <c r="A237" s="101">
        <v>3</v>
      </c>
      <c r="B237" s="136" t="s">
        <v>103</v>
      </c>
      <c r="C237" s="107" t="s">
        <v>104</v>
      </c>
      <c r="D237" s="119" t="s">
        <v>191</v>
      </c>
      <c r="E237" s="101" t="s">
        <v>180</v>
      </c>
      <c r="F237" s="4" t="s">
        <v>12</v>
      </c>
      <c r="G237" s="5">
        <f t="shared" ref="G237:I237" si="78">G238+G239+G240+G241</f>
        <v>6000</v>
      </c>
      <c r="H237" s="5">
        <f t="shared" si="78"/>
        <v>3000</v>
      </c>
      <c r="I237" s="5">
        <f t="shared" si="78"/>
        <v>3000</v>
      </c>
      <c r="J237" s="136" t="s">
        <v>105</v>
      </c>
    </row>
    <row r="238" spans="1:11" ht="47.25" hidden="1" x14ac:dyDescent="0.2">
      <c r="A238" s="102"/>
      <c r="B238" s="137"/>
      <c r="C238" s="108"/>
      <c r="D238" s="120"/>
      <c r="E238" s="102"/>
      <c r="F238" s="4" t="s">
        <v>14</v>
      </c>
      <c r="G238" s="5">
        <f t="shared" ref="G238:G241" si="79">H238+I238</f>
        <v>6000</v>
      </c>
      <c r="H238" s="6">
        <v>3000</v>
      </c>
      <c r="I238" s="50">
        <v>3000</v>
      </c>
      <c r="J238" s="137"/>
    </row>
    <row r="239" spans="1:11" ht="31.5" hidden="1" x14ac:dyDescent="0.2">
      <c r="A239" s="102"/>
      <c r="B239" s="137"/>
      <c r="C239" s="108"/>
      <c r="D239" s="120"/>
      <c r="E239" s="102"/>
      <c r="F239" s="4" t="s">
        <v>15</v>
      </c>
      <c r="G239" s="5">
        <f t="shared" si="79"/>
        <v>0</v>
      </c>
      <c r="H239" s="6">
        <v>0</v>
      </c>
      <c r="I239" s="6">
        <v>0</v>
      </c>
      <c r="J239" s="137"/>
    </row>
    <row r="240" spans="1:11" ht="31.5" hidden="1" x14ac:dyDescent="0.2">
      <c r="A240" s="102"/>
      <c r="B240" s="137"/>
      <c r="C240" s="108"/>
      <c r="D240" s="120"/>
      <c r="E240" s="102"/>
      <c r="F240" s="4" t="s">
        <v>16</v>
      </c>
      <c r="G240" s="5">
        <f t="shared" si="79"/>
        <v>0</v>
      </c>
      <c r="H240" s="6">
        <v>0</v>
      </c>
      <c r="I240" s="6">
        <v>0</v>
      </c>
      <c r="J240" s="137"/>
      <c r="K240" s="51"/>
    </row>
    <row r="241" spans="1:12" ht="31.5" hidden="1" x14ac:dyDescent="0.2">
      <c r="A241" s="103"/>
      <c r="B241" s="138"/>
      <c r="C241" s="109"/>
      <c r="D241" s="121"/>
      <c r="E241" s="103"/>
      <c r="F241" s="4" t="s">
        <v>18</v>
      </c>
      <c r="G241" s="5">
        <f t="shared" si="79"/>
        <v>0</v>
      </c>
      <c r="H241" s="6">
        <v>0</v>
      </c>
      <c r="I241" s="6">
        <v>0</v>
      </c>
      <c r="J241" s="138"/>
    </row>
    <row r="242" spans="1:12" ht="31.9" hidden="1" customHeight="1" x14ac:dyDescent="0.2">
      <c r="A242" s="125" t="s">
        <v>37</v>
      </c>
      <c r="B242" s="126"/>
      <c r="C242" s="126"/>
      <c r="D242" s="126"/>
      <c r="E242" s="153"/>
      <c r="F242" s="8" t="s">
        <v>12</v>
      </c>
      <c r="G242" s="9">
        <f t="shared" ref="G242:I246" si="80">G227+G232+G237</f>
        <v>6120</v>
      </c>
      <c r="H242" s="9">
        <f t="shared" si="80"/>
        <v>3060</v>
      </c>
      <c r="I242" s="9">
        <f t="shared" si="80"/>
        <v>3060</v>
      </c>
      <c r="J242" s="142"/>
    </row>
    <row r="243" spans="1:12" ht="47.25" hidden="1" x14ac:dyDescent="0.2">
      <c r="A243" s="127"/>
      <c r="B243" s="128"/>
      <c r="C243" s="128"/>
      <c r="D243" s="128"/>
      <c r="E243" s="154"/>
      <c r="F243" s="8" t="s">
        <v>14</v>
      </c>
      <c r="G243" s="9">
        <f t="shared" si="80"/>
        <v>6000</v>
      </c>
      <c r="H243" s="9">
        <f t="shared" si="80"/>
        <v>3000</v>
      </c>
      <c r="I243" s="9">
        <f t="shared" si="80"/>
        <v>3000</v>
      </c>
      <c r="J243" s="143"/>
    </row>
    <row r="244" spans="1:12" ht="31.5" hidden="1" x14ac:dyDescent="0.2">
      <c r="A244" s="127"/>
      <c r="B244" s="128"/>
      <c r="C244" s="128"/>
      <c r="D244" s="128"/>
      <c r="E244" s="154"/>
      <c r="F244" s="8" t="s">
        <v>15</v>
      </c>
      <c r="G244" s="9">
        <f t="shared" si="80"/>
        <v>0</v>
      </c>
      <c r="H244" s="9">
        <f t="shared" si="80"/>
        <v>0</v>
      </c>
      <c r="I244" s="9">
        <f t="shared" si="80"/>
        <v>0</v>
      </c>
      <c r="J244" s="143"/>
    </row>
    <row r="245" spans="1:12" ht="31.5" hidden="1" x14ac:dyDescent="0.2">
      <c r="A245" s="127"/>
      <c r="B245" s="128"/>
      <c r="C245" s="128"/>
      <c r="D245" s="128"/>
      <c r="E245" s="154"/>
      <c r="F245" s="8" t="s">
        <v>16</v>
      </c>
      <c r="G245" s="9">
        <f t="shared" si="80"/>
        <v>100</v>
      </c>
      <c r="H245" s="9">
        <f t="shared" si="80"/>
        <v>50</v>
      </c>
      <c r="I245" s="9">
        <f t="shared" si="80"/>
        <v>50</v>
      </c>
      <c r="J245" s="143"/>
    </row>
    <row r="246" spans="1:12" ht="31.5" hidden="1" x14ac:dyDescent="0.2">
      <c r="A246" s="129"/>
      <c r="B246" s="130"/>
      <c r="C246" s="130"/>
      <c r="D246" s="130"/>
      <c r="E246" s="155"/>
      <c r="F246" s="8" t="s">
        <v>18</v>
      </c>
      <c r="G246" s="9">
        <f t="shared" si="80"/>
        <v>20</v>
      </c>
      <c r="H246" s="9">
        <f t="shared" si="80"/>
        <v>10</v>
      </c>
      <c r="I246" s="9">
        <f t="shared" si="80"/>
        <v>10</v>
      </c>
      <c r="J246" s="144"/>
    </row>
    <row r="247" spans="1:12" ht="25.15" hidden="1" customHeight="1" x14ac:dyDescent="0.2">
      <c r="A247" s="148" t="s">
        <v>106</v>
      </c>
      <c r="B247" s="149"/>
      <c r="C247" s="149"/>
      <c r="D247" s="149"/>
      <c r="E247" s="149"/>
      <c r="F247" s="149"/>
      <c r="G247" s="149"/>
      <c r="H247" s="149"/>
      <c r="I247" s="149"/>
      <c r="J247" s="150"/>
    </row>
    <row r="248" spans="1:12" ht="47.25" hidden="1" x14ac:dyDescent="0.2">
      <c r="A248" s="101">
        <v>1</v>
      </c>
      <c r="B248" s="136" t="s">
        <v>107</v>
      </c>
      <c r="C248" s="107" t="s">
        <v>108</v>
      </c>
      <c r="D248" s="119" t="s">
        <v>192</v>
      </c>
      <c r="E248" s="101" t="s">
        <v>180</v>
      </c>
      <c r="F248" s="4" t="s">
        <v>12</v>
      </c>
      <c r="G248" s="5">
        <f>G249+G250+G251+G252</f>
        <v>200</v>
      </c>
      <c r="H248" s="5">
        <f t="shared" ref="H248:I248" si="81">H249+H250+H251+H252</f>
        <v>100</v>
      </c>
      <c r="I248" s="5">
        <f t="shared" si="81"/>
        <v>100</v>
      </c>
      <c r="J248" s="136" t="s">
        <v>109</v>
      </c>
    </row>
    <row r="249" spans="1:12" ht="47.25" hidden="1" x14ac:dyDescent="0.2">
      <c r="A249" s="102"/>
      <c r="B249" s="137"/>
      <c r="C249" s="108"/>
      <c r="D249" s="120"/>
      <c r="E249" s="102"/>
      <c r="F249" s="4" t="s">
        <v>14</v>
      </c>
      <c r="G249" s="5">
        <f t="shared" ref="G249:G252" si="82">H249+I249</f>
        <v>0</v>
      </c>
      <c r="H249" s="6">
        <v>0</v>
      </c>
      <c r="I249" s="6">
        <v>0</v>
      </c>
      <c r="J249" s="137"/>
    </row>
    <row r="250" spans="1:12" ht="31.9" hidden="1" customHeight="1" x14ac:dyDescent="0.2">
      <c r="A250" s="102"/>
      <c r="B250" s="137"/>
      <c r="C250" s="108"/>
      <c r="D250" s="120"/>
      <c r="E250" s="102"/>
      <c r="F250" s="4" t="s">
        <v>15</v>
      </c>
      <c r="G250" s="5">
        <f t="shared" si="82"/>
        <v>0</v>
      </c>
      <c r="H250" s="6">
        <v>0</v>
      </c>
      <c r="I250" s="6">
        <v>0</v>
      </c>
      <c r="J250" s="137"/>
    </row>
    <row r="251" spans="1:12" ht="31.5" hidden="1" x14ac:dyDescent="0.2">
      <c r="A251" s="102"/>
      <c r="B251" s="137"/>
      <c r="C251" s="108"/>
      <c r="D251" s="120"/>
      <c r="E251" s="102"/>
      <c r="F251" s="4" t="s">
        <v>16</v>
      </c>
      <c r="G251" s="5">
        <f t="shared" si="82"/>
        <v>200</v>
      </c>
      <c r="H251" s="6">
        <v>100</v>
      </c>
      <c r="I251" s="7">
        <v>100</v>
      </c>
      <c r="J251" s="137"/>
    </row>
    <row r="252" spans="1:12" ht="42.6" hidden="1" customHeight="1" x14ac:dyDescent="0.2">
      <c r="A252" s="102"/>
      <c r="B252" s="137"/>
      <c r="C252" s="109"/>
      <c r="D252" s="121"/>
      <c r="E252" s="103"/>
      <c r="F252" s="4" t="s">
        <v>18</v>
      </c>
      <c r="G252" s="5">
        <f t="shared" si="82"/>
        <v>0</v>
      </c>
      <c r="H252" s="6">
        <v>0</v>
      </c>
      <c r="I252" s="6">
        <v>0</v>
      </c>
      <c r="J252" s="138"/>
    </row>
    <row r="253" spans="1:12" ht="47.25" hidden="1" x14ac:dyDescent="0.2">
      <c r="A253" s="102"/>
      <c r="B253" s="137"/>
      <c r="C253" s="136" t="s">
        <v>197</v>
      </c>
      <c r="D253" s="119" t="s">
        <v>192</v>
      </c>
      <c r="E253" s="101" t="s">
        <v>180</v>
      </c>
      <c r="F253" s="4" t="s">
        <v>12</v>
      </c>
      <c r="G253" s="5">
        <f>G254+G255+G256+G257</f>
        <v>400</v>
      </c>
      <c r="H253" s="5">
        <f t="shared" ref="H253:I253" si="83">H254+H255+H256+H257</f>
        <v>200</v>
      </c>
      <c r="I253" s="5">
        <f t="shared" si="83"/>
        <v>200</v>
      </c>
      <c r="J253" s="136" t="s">
        <v>110</v>
      </c>
    </row>
    <row r="254" spans="1:12" ht="47.25" hidden="1" x14ac:dyDescent="0.2">
      <c r="A254" s="102"/>
      <c r="B254" s="137"/>
      <c r="C254" s="137"/>
      <c r="D254" s="120"/>
      <c r="E254" s="102"/>
      <c r="F254" s="4" t="s">
        <v>14</v>
      </c>
      <c r="G254" s="5">
        <f t="shared" ref="G254:G257" si="84">H254+I254</f>
        <v>0</v>
      </c>
      <c r="H254" s="6">
        <v>0</v>
      </c>
      <c r="I254" s="6">
        <v>0</v>
      </c>
      <c r="J254" s="137"/>
      <c r="L254" s="27"/>
    </row>
    <row r="255" spans="1:12" ht="31.5" hidden="1" x14ac:dyDescent="0.2">
      <c r="A255" s="102"/>
      <c r="B255" s="137"/>
      <c r="C255" s="137"/>
      <c r="D255" s="120"/>
      <c r="E255" s="102"/>
      <c r="F255" s="4" t="s">
        <v>15</v>
      </c>
      <c r="G255" s="5">
        <f t="shared" si="84"/>
        <v>0</v>
      </c>
      <c r="H255" s="6">
        <v>0</v>
      </c>
      <c r="I255" s="6">
        <v>0</v>
      </c>
      <c r="J255" s="137"/>
      <c r="L255" s="27"/>
    </row>
    <row r="256" spans="1:12" ht="31.5" hidden="1" x14ac:dyDescent="0.25">
      <c r="A256" s="102"/>
      <c r="B256" s="137"/>
      <c r="C256" s="137"/>
      <c r="D256" s="120"/>
      <c r="E256" s="102"/>
      <c r="F256" s="4" t="s">
        <v>16</v>
      </c>
      <c r="G256" s="5">
        <f t="shared" si="84"/>
        <v>400</v>
      </c>
      <c r="H256" s="6">
        <v>200</v>
      </c>
      <c r="I256" s="50">
        <v>200</v>
      </c>
      <c r="J256" s="137"/>
      <c r="L256" s="52"/>
    </row>
    <row r="257" spans="1:12" ht="31.5" hidden="1" x14ac:dyDescent="0.2">
      <c r="A257" s="103"/>
      <c r="B257" s="138"/>
      <c r="C257" s="138"/>
      <c r="D257" s="121"/>
      <c r="E257" s="103"/>
      <c r="F257" s="4" t="s">
        <v>18</v>
      </c>
      <c r="G257" s="5">
        <f t="shared" si="84"/>
        <v>0</v>
      </c>
      <c r="H257" s="6">
        <v>0</v>
      </c>
      <c r="I257" s="6">
        <v>0</v>
      </c>
      <c r="J257" s="138"/>
      <c r="L257" s="27"/>
    </row>
    <row r="258" spans="1:12" ht="47.25" hidden="1" x14ac:dyDescent="0.2">
      <c r="A258" s="158">
        <v>2</v>
      </c>
      <c r="B258" s="136" t="s">
        <v>111</v>
      </c>
      <c r="C258" s="136" t="s">
        <v>112</v>
      </c>
      <c r="D258" s="119" t="s">
        <v>113</v>
      </c>
      <c r="E258" s="101" t="s">
        <v>180</v>
      </c>
      <c r="F258" s="4" t="s">
        <v>12</v>
      </c>
      <c r="G258" s="5">
        <f>G259+G260+G261+G262</f>
        <v>400</v>
      </c>
      <c r="H258" s="5">
        <f t="shared" ref="H258:I258" si="85">H259+H260+H261+H262</f>
        <v>200</v>
      </c>
      <c r="I258" s="5">
        <f t="shared" si="85"/>
        <v>200</v>
      </c>
      <c r="J258" s="136" t="s">
        <v>114</v>
      </c>
      <c r="L258" s="27"/>
    </row>
    <row r="259" spans="1:12" ht="47.25" hidden="1" x14ac:dyDescent="0.2">
      <c r="A259" s="159"/>
      <c r="B259" s="137"/>
      <c r="C259" s="137"/>
      <c r="D259" s="120"/>
      <c r="E259" s="102"/>
      <c r="F259" s="4" t="s">
        <v>14</v>
      </c>
      <c r="G259" s="5">
        <f t="shared" ref="G259:G262" si="86">H259+I259</f>
        <v>0</v>
      </c>
      <c r="H259" s="6">
        <v>0</v>
      </c>
      <c r="I259" s="6">
        <v>0</v>
      </c>
      <c r="J259" s="137"/>
      <c r="L259" s="27"/>
    </row>
    <row r="260" spans="1:12" ht="31.5" hidden="1" x14ac:dyDescent="0.2">
      <c r="A260" s="159"/>
      <c r="B260" s="137"/>
      <c r="C260" s="137"/>
      <c r="D260" s="120"/>
      <c r="E260" s="102"/>
      <c r="F260" s="4" t="s">
        <v>15</v>
      </c>
      <c r="G260" s="5">
        <f t="shared" si="86"/>
        <v>0</v>
      </c>
      <c r="H260" s="6">
        <v>0</v>
      </c>
      <c r="I260" s="6">
        <v>0</v>
      </c>
      <c r="J260" s="137"/>
      <c r="L260" s="27"/>
    </row>
    <row r="261" spans="1:12" ht="31.5" hidden="1" x14ac:dyDescent="0.25">
      <c r="A261" s="159"/>
      <c r="B261" s="137"/>
      <c r="C261" s="137"/>
      <c r="D261" s="120"/>
      <c r="E261" s="102"/>
      <c r="F261" s="4" t="s">
        <v>16</v>
      </c>
      <c r="G261" s="5">
        <f t="shared" si="86"/>
        <v>400</v>
      </c>
      <c r="H261" s="6">
        <v>200</v>
      </c>
      <c r="I261" s="7">
        <v>200</v>
      </c>
      <c r="J261" s="137"/>
      <c r="K261" s="51"/>
      <c r="L261" s="52"/>
    </row>
    <row r="262" spans="1:12" ht="31.5" hidden="1" x14ac:dyDescent="0.2">
      <c r="A262" s="160"/>
      <c r="B262" s="138"/>
      <c r="C262" s="138"/>
      <c r="D262" s="121"/>
      <c r="E262" s="103"/>
      <c r="F262" s="4" t="s">
        <v>18</v>
      </c>
      <c r="G262" s="5">
        <f t="shared" si="86"/>
        <v>0</v>
      </c>
      <c r="H262" s="6">
        <v>0</v>
      </c>
      <c r="I262" s="6">
        <v>0</v>
      </c>
      <c r="J262" s="138"/>
    </row>
    <row r="263" spans="1:12" ht="31.9" hidden="1" customHeight="1" x14ac:dyDescent="0.2">
      <c r="A263" s="125" t="s">
        <v>37</v>
      </c>
      <c r="B263" s="126"/>
      <c r="C263" s="126"/>
      <c r="D263" s="126"/>
      <c r="E263" s="153"/>
      <c r="F263" s="8" t="s">
        <v>12</v>
      </c>
      <c r="G263" s="9">
        <f>G248+G253+G258</f>
        <v>1000</v>
      </c>
      <c r="H263" s="9">
        <f t="shared" ref="H263:I263" si="87">H248+H253+H258</f>
        <v>500</v>
      </c>
      <c r="I263" s="9">
        <f t="shared" si="87"/>
        <v>500</v>
      </c>
      <c r="J263" s="142"/>
    </row>
    <row r="264" spans="1:12" ht="47.25" hidden="1" x14ac:dyDescent="0.2">
      <c r="A264" s="127"/>
      <c r="B264" s="128"/>
      <c r="C264" s="128"/>
      <c r="D264" s="128"/>
      <c r="E264" s="154"/>
      <c r="F264" s="8" t="s">
        <v>14</v>
      </c>
      <c r="G264" s="9">
        <f t="shared" ref="G264:I264" si="88">G249+G254+G259</f>
        <v>0</v>
      </c>
      <c r="H264" s="9">
        <f t="shared" si="88"/>
        <v>0</v>
      </c>
      <c r="I264" s="9">
        <f t="shared" si="88"/>
        <v>0</v>
      </c>
      <c r="J264" s="143"/>
    </row>
    <row r="265" spans="1:12" ht="31.5" hidden="1" x14ac:dyDescent="0.2">
      <c r="A265" s="127"/>
      <c r="B265" s="128"/>
      <c r="C265" s="128"/>
      <c r="D265" s="128"/>
      <c r="E265" s="154"/>
      <c r="F265" s="8" t="s">
        <v>15</v>
      </c>
      <c r="G265" s="9">
        <f t="shared" ref="G265:I265" si="89">G250+G255+G260</f>
        <v>0</v>
      </c>
      <c r="H265" s="9">
        <f t="shared" si="89"/>
        <v>0</v>
      </c>
      <c r="I265" s="9">
        <f t="shared" si="89"/>
        <v>0</v>
      </c>
      <c r="J265" s="143"/>
    </row>
    <row r="266" spans="1:12" ht="31.5" hidden="1" x14ac:dyDescent="0.2">
      <c r="A266" s="127"/>
      <c r="B266" s="128"/>
      <c r="C266" s="128"/>
      <c r="D266" s="128"/>
      <c r="E266" s="154"/>
      <c r="F266" s="8" t="s">
        <v>16</v>
      </c>
      <c r="G266" s="9">
        <f t="shared" ref="G266:I266" si="90">G251+G256+G261</f>
        <v>1000</v>
      </c>
      <c r="H266" s="9">
        <f t="shared" si="90"/>
        <v>500</v>
      </c>
      <c r="I266" s="9">
        <f t="shared" si="90"/>
        <v>500</v>
      </c>
      <c r="J266" s="143"/>
    </row>
    <row r="267" spans="1:12" ht="31.5" hidden="1" x14ac:dyDescent="0.2">
      <c r="A267" s="129"/>
      <c r="B267" s="130"/>
      <c r="C267" s="130"/>
      <c r="D267" s="130"/>
      <c r="E267" s="155"/>
      <c r="F267" s="8" t="s">
        <v>18</v>
      </c>
      <c r="G267" s="9">
        <f t="shared" ref="G267:I267" si="91">G252+G257+G262</f>
        <v>0</v>
      </c>
      <c r="H267" s="9">
        <f t="shared" si="91"/>
        <v>0</v>
      </c>
      <c r="I267" s="9">
        <f t="shared" si="91"/>
        <v>0</v>
      </c>
      <c r="J267" s="144"/>
    </row>
    <row r="268" spans="1:12" ht="25.9" hidden="1" customHeight="1" x14ac:dyDescent="0.2">
      <c r="A268" s="148" t="s">
        <v>115</v>
      </c>
      <c r="B268" s="149"/>
      <c r="C268" s="149"/>
      <c r="D268" s="149"/>
      <c r="E268" s="149"/>
      <c r="F268" s="149"/>
      <c r="G268" s="149"/>
      <c r="H268" s="149"/>
      <c r="I268" s="149"/>
      <c r="J268" s="150"/>
    </row>
    <row r="269" spans="1:12" ht="47.25" hidden="1" x14ac:dyDescent="0.2">
      <c r="A269" s="101">
        <v>1</v>
      </c>
      <c r="B269" s="136" t="s">
        <v>116</v>
      </c>
      <c r="C269" s="136" t="s">
        <v>117</v>
      </c>
      <c r="D269" s="119" t="s">
        <v>113</v>
      </c>
      <c r="E269" s="101" t="s">
        <v>180</v>
      </c>
      <c r="F269" s="4" t="s">
        <v>12</v>
      </c>
      <c r="G269" s="5">
        <f>G270+G271+G272+G273</f>
        <v>0</v>
      </c>
      <c r="H269" s="5">
        <f t="shared" ref="H269:I269" si="92">H270+H271+H272+H273</f>
        <v>0</v>
      </c>
      <c r="I269" s="5">
        <f t="shared" si="92"/>
        <v>0</v>
      </c>
      <c r="J269" s="136" t="s">
        <v>118</v>
      </c>
    </row>
    <row r="270" spans="1:12" ht="47.25" hidden="1" x14ac:dyDescent="0.2">
      <c r="A270" s="102"/>
      <c r="B270" s="137"/>
      <c r="C270" s="137"/>
      <c r="D270" s="120"/>
      <c r="E270" s="102"/>
      <c r="F270" s="4" t="s">
        <v>14</v>
      </c>
      <c r="G270" s="5">
        <f>H270+I270</f>
        <v>0</v>
      </c>
      <c r="H270" s="6">
        <v>0</v>
      </c>
      <c r="I270" s="6">
        <v>0</v>
      </c>
      <c r="J270" s="137"/>
    </row>
    <row r="271" spans="1:12" ht="31.5" hidden="1" x14ac:dyDescent="0.2">
      <c r="A271" s="102"/>
      <c r="B271" s="137"/>
      <c r="C271" s="137"/>
      <c r="D271" s="120"/>
      <c r="E271" s="102"/>
      <c r="F271" s="4" t="s">
        <v>15</v>
      </c>
      <c r="G271" s="5">
        <f t="shared" ref="G271:G273" si="93">H271+I271</f>
        <v>0</v>
      </c>
      <c r="H271" s="6">
        <v>0</v>
      </c>
      <c r="I271" s="6">
        <v>0</v>
      </c>
      <c r="J271" s="137"/>
    </row>
    <row r="272" spans="1:12" ht="31.5" hidden="1" x14ac:dyDescent="0.2">
      <c r="A272" s="102"/>
      <c r="B272" s="137"/>
      <c r="C272" s="137"/>
      <c r="D272" s="120"/>
      <c r="E272" s="102"/>
      <c r="F272" s="4" t="s">
        <v>16</v>
      </c>
      <c r="G272" s="5">
        <f t="shared" si="93"/>
        <v>0</v>
      </c>
      <c r="H272" s="6">
        <v>0</v>
      </c>
      <c r="I272" s="6">
        <v>0</v>
      </c>
      <c r="J272" s="137"/>
    </row>
    <row r="273" spans="1:10" ht="31.5" hidden="1" x14ac:dyDescent="0.2">
      <c r="A273" s="102"/>
      <c r="B273" s="137"/>
      <c r="C273" s="138"/>
      <c r="D273" s="121"/>
      <c r="E273" s="103"/>
      <c r="F273" s="4" t="s">
        <v>18</v>
      </c>
      <c r="G273" s="5">
        <f t="shared" si="93"/>
        <v>0</v>
      </c>
      <c r="H273" s="6">
        <v>0</v>
      </c>
      <c r="I273" s="6">
        <v>0</v>
      </c>
      <c r="J273" s="138"/>
    </row>
    <row r="274" spans="1:10" ht="47.25" hidden="1" x14ac:dyDescent="0.2">
      <c r="A274" s="102"/>
      <c r="B274" s="137"/>
      <c r="C274" s="136" t="s">
        <v>119</v>
      </c>
      <c r="D274" s="119" t="s">
        <v>192</v>
      </c>
      <c r="E274" s="101" t="s">
        <v>180</v>
      </c>
      <c r="F274" s="4" t="s">
        <v>12</v>
      </c>
      <c r="G274" s="5">
        <f>G275+G276+G277+G278</f>
        <v>80</v>
      </c>
      <c r="H274" s="5">
        <f t="shared" ref="H274:I274" si="94">H275+H276+H277+H278</f>
        <v>40</v>
      </c>
      <c r="I274" s="5">
        <f t="shared" si="94"/>
        <v>40</v>
      </c>
      <c r="J274" s="136" t="s">
        <v>120</v>
      </c>
    </row>
    <row r="275" spans="1:10" ht="47.25" hidden="1" x14ac:dyDescent="0.2">
      <c r="A275" s="102"/>
      <c r="B275" s="137"/>
      <c r="C275" s="137"/>
      <c r="D275" s="120"/>
      <c r="E275" s="102"/>
      <c r="F275" s="4" t="s">
        <v>14</v>
      </c>
      <c r="G275" s="5">
        <f t="shared" ref="G275:G278" si="95">H275+I275</f>
        <v>0</v>
      </c>
      <c r="H275" s="6">
        <v>0</v>
      </c>
      <c r="I275" s="6">
        <v>0</v>
      </c>
      <c r="J275" s="137"/>
    </row>
    <row r="276" spans="1:10" ht="31.5" hidden="1" x14ac:dyDescent="0.2">
      <c r="A276" s="102"/>
      <c r="B276" s="137"/>
      <c r="C276" s="137"/>
      <c r="D276" s="120"/>
      <c r="E276" s="102"/>
      <c r="F276" s="4" t="s">
        <v>15</v>
      </c>
      <c r="G276" s="5">
        <f t="shared" si="95"/>
        <v>0</v>
      </c>
      <c r="H276" s="6">
        <v>0</v>
      </c>
      <c r="I276" s="6">
        <v>0</v>
      </c>
      <c r="J276" s="137"/>
    </row>
    <row r="277" spans="1:10" ht="31.5" hidden="1" x14ac:dyDescent="0.2">
      <c r="A277" s="102"/>
      <c r="B277" s="137"/>
      <c r="C277" s="137"/>
      <c r="D277" s="120"/>
      <c r="E277" s="102"/>
      <c r="F277" s="4" t="s">
        <v>16</v>
      </c>
      <c r="G277" s="5">
        <f t="shared" si="95"/>
        <v>80</v>
      </c>
      <c r="H277" s="6">
        <v>40</v>
      </c>
      <c r="I277" s="6">
        <v>40</v>
      </c>
      <c r="J277" s="137"/>
    </row>
    <row r="278" spans="1:10" ht="31.5" hidden="1" x14ac:dyDescent="0.2">
      <c r="A278" s="102"/>
      <c r="B278" s="137"/>
      <c r="C278" s="138"/>
      <c r="D278" s="121"/>
      <c r="E278" s="103"/>
      <c r="F278" s="4" t="s">
        <v>18</v>
      </c>
      <c r="G278" s="5">
        <f t="shared" si="95"/>
        <v>0</v>
      </c>
      <c r="H278" s="6">
        <v>0</v>
      </c>
      <c r="I278" s="6">
        <v>0</v>
      </c>
      <c r="J278" s="138"/>
    </row>
    <row r="279" spans="1:10" ht="47.25" hidden="1" x14ac:dyDescent="0.2">
      <c r="A279" s="102"/>
      <c r="B279" s="137"/>
      <c r="C279" s="136" t="s">
        <v>121</v>
      </c>
      <c r="D279" s="119" t="s">
        <v>192</v>
      </c>
      <c r="E279" s="101" t="s">
        <v>180</v>
      </c>
      <c r="F279" s="4" t="s">
        <v>12</v>
      </c>
      <c r="G279" s="5">
        <f>G280+G281+G282+G283</f>
        <v>40</v>
      </c>
      <c r="H279" s="5">
        <f t="shared" ref="H279:I279" si="96">H280+H281+H282+H283</f>
        <v>20</v>
      </c>
      <c r="I279" s="5">
        <f t="shared" si="96"/>
        <v>20</v>
      </c>
      <c r="J279" s="136" t="s">
        <v>122</v>
      </c>
    </row>
    <row r="280" spans="1:10" ht="47.25" hidden="1" x14ac:dyDescent="0.2">
      <c r="A280" s="102"/>
      <c r="B280" s="137"/>
      <c r="C280" s="137"/>
      <c r="D280" s="120"/>
      <c r="E280" s="102"/>
      <c r="F280" s="4" t="s">
        <v>14</v>
      </c>
      <c r="G280" s="5">
        <f t="shared" ref="G280:G283" si="97">H280+I280</f>
        <v>0</v>
      </c>
      <c r="H280" s="6">
        <v>0</v>
      </c>
      <c r="I280" s="6">
        <v>0</v>
      </c>
      <c r="J280" s="137"/>
    </row>
    <row r="281" spans="1:10" ht="31.5" hidden="1" x14ac:dyDescent="0.2">
      <c r="A281" s="102"/>
      <c r="B281" s="137"/>
      <c r="C281" s="137"/>
      <c r="D281" s="120"/>
      <c r="E281" s="102"/>
      <c r="F281" s="4" t="s">
        <v>15</v>
      </c>
      <c r="G281" s="5">
        <f t="shared" si="97"/>
        <v>0</v>
      </c>
      <c r="H281" s="6">
        <v>0</v>
      </c>
      <c r="I281" s="6">
        <v>0</v>
      </c>
      <c r="J281" s="137"/>
    </row>
    <row r="282" spans="1:10" ht="31.5" hidden="1" x14ac:dyDescent="0.2">
      <c r="A282" s="102"/>
      <c r="B282" s="137"/>
      <c r="C282" s="137"/>
      <c r="D282" s="120"/>
      <c r="E282" s="102"/>
      <c r="F282" s="4" t="s">
        <v>16</v>
      </c>
      <c r="G282" s="5">
        <f t="shared" si="97"/>
        <v>40</v>
      </c>
      <c r="H282" s="6">
        <v>20</v>
      </c>
      <c r="I282" s="6">
        <v>20</v>
      </c>
      <c r="J282" s="137"/>
    </row>
    <row r="283" spans="1:10" ht="31.5" hidden="1" x14ac:dyDescent="0.2">
      <c r="A283" s="103"/>
      <c r="B283" s="138"/>
      <c r="C283" s="138"/>
      <c r="D283" s="121"/>
      <c r="E283" s="103"/>
      <c r="F283" s="4" t="s">
        <v>18</v>
      </c>
      <c r="G283" s="5">
        <f t="shared" si="97"/>
        <v>0</v>
      </c>
      <c r="H283" s="6">
        <v>0</v>
      </c>
      <c r="I283" s="6">
        <v>0</v>
      </c>
      <c r="J283" s="138"/>
    </row>
    <row r="284" spans="1:10" ht="31.9" hidden="1" customHeight="1" x14ac:dyDescent="0.2">
      <c r="A284" s="125" t="s">
        <v>37</v>
      </c>
      <c r="B284" s="126"/>
      <c r="C284" s="126"/>
      <c r="D284" s="126"/>
      <c r="E284" s="153"/>
      <c r="F284" s="8" t="s">
        <v>12</v>
      </c>
      <c r="G284" s="9">
        <f>G269+G274+G279</f>
        <v>120</v>
      </c>
      <c r="H284" s="9">
        <f t="shared" ref="H284:I284" si="98">H269+H274+H279</f>
        <v>60</v>
      </c>
      <c r="I284" s="9">
        <f t="shared" si="98"/>
        <v>60</v>
      </c>
      <c r="J284" s="142"/>
    </row>
    <row r="285" spans="1:10" ht="47.25" hidden="1" x14ac:dyDescent="0.2">
      <c r="A285" s="127"/>
      <c r="B285" s="128"/>
      <c r="C285" s="128"/>
      <c r="D285" s="128"/>
      <c r="E285" s="154"/>
      <c r="F285" s="8" t="s">
        <v>14</v>
      </c>
      <c r="G285" s="9">
        <f t="shared" ref="G285:I285" si="99">G270+G275+G280</f>
        <v>0</v>
      </c>
      <c r="H285" s="9">
        <f t="shared" si="99"/>
        <v>0</v>
      </c>
      <c r="I285" s="9">
        <f t="shared" si="99"/>
        <v>0</v>
      </c>
      <c r="J285" s="143"/>
    </row>
    <row r="286" spans="1:10" ht="31.5" hidden="1" x14ac:dyDescent="0.2">
      <c r="A286" s="127"/>
      <c r="B286" s="128"/>
      <c r="C286" s="128"/>
      <c r="D286" s="128"/>
      <c r="E286" s="154"/>
      <c r="F286" s="8" t="s">
        <v>15</v>
      </c>
      <c r="G286" s="9">
        <f t="shared" ref="G286:I286" si="100">G271+G276+G281</f>
        <v>0</v>
      </c>
      <c r="H286" s="9">
        <f t="shared" si="100"/>
        <v>0</v>
      </c>
      <c r="I286" s="9">
        <f t="shared" si="100"/>
        <v>0</v>
      </c>
      <c r="J286" s="143"/>
    </row>
    <row r="287" spans="1:10" ht="31.5" hidden="1" x14ac:dyDescent="0.2">
      <c r="A287" s="127"/>
      <c r="B287" s="128"/>
      <c r="C287" s="128"/>
      <c r="D287" s="128"/>
      <c r="E287" s="154"/>
      <c r="F287" s="8" t="s">
        <v>16</v>
      </c>
      <c r="G287" s="9">
        <f t="shared" ref="G287:I287" si="101">G272+G277+G282</f>
        <v>120</v>
      </c>
      <c r="H287" s="9">
        <f t="shared" si="101"/>
        <v>60</v>
      </c>
      <c r="I287" s="9">
        <f t="shared" si="101"/>
        <v>60</v>
      </c>
      <c r="J287" s="143"/>
    </row>
    <row r="288" spans="1:10" ht="31.5" hidden="1" x14ac:dyDescent="0.2">
      <c r="A288" s="129"/>
      <c r="B288" s="130"/>
      <c r="C288" s="130"/>
      <c r="D288" s="130"/>
      <c r="E288" s="155"/>
      <c r="F288" s="8" t="s">
        <v>18</v>
      </c>
      <c r="G288" s="9">
        <f t="shared" ref="G288:I288" si="102">G273+G278+G283</f>
        <v>0</v>
      </c>
      <c r="H288" s="9">
        <f t="shared" si="102"/>
        <v>0</v>
      </c>
      <c r="I288" s="9">
        <f t="shared" si="102"/>
        <v>0</v>
      </c>
      <c r="J288" s="144"/>
    </row>
    <row r="289" spans="1:10" ht="44.45" hidden="1" customHeight="1" x14ac:dyDescent="0.2">
      <c r="A289" s="148" t="s">
        <v>123</v>
      </c>
      <c r="B289" s="149"/>
      <c r="C289" s="149"/>
      <c r="D289" s="149"/>
      <c r="E289" s="149"/>
      <c r="F289" s="149"/>
      <c r="G289" s="149"/>
      <c r="H289" s="149"/>
      <c r="I289" s="149"/>
      <c r="J289" s="150"/>
    </row>
    <row r="290" spans="1:10" ht="47.25" hidden="1" x14ac:dyDescent="0.2">
      <c r="A290" s="101">
        <v>1</v>
      </c>
      <c r="B290" s="136" t="s">
        <v>124</v>
      </c>
      <c r="C290" s="136" t="s">
        <v>125</v>
      </c>
      <c r="D290" s="119" t="s">
        <v>192</v>
      </c>
      <c r="E290" s="101" t="s">
        <v>180</v>
      </c>
      <c r="F290" s="4" t="s">
        <v>12</v>
      </c>
      <c r="G290" s="5">
        <f>G292+G293+G294</f>
        <v>1200</v>
      </c>
      <c r="H290" s="5">
        <f t="shared" ref="H290:I290" si="103">H292+H293+H294</f>
        <v>600</v>
      </c>
      <c r="I290" s="5">
        <f t="shared" si="103"/>
        <v>600</v>
      </c>
      <c r="J290" s="145"/>
    </row>
    <row r="291" spans="1:10" ht="47.25" hidden="1" x14ac:dyDescent="0.2">
      <c r="A291" s="102"/>
      <c r="B291" s="137"/>
      <c r="C291" s="137"/>
      <c r="D291" s="120"/>
      <c r="E291" s="102"/>
      <c r="F291" s="4" t="s">
        <v>14</v>
      </c>
      <c r="G291" s="151" t="s">
        <v>17</v>
      </c>
      <c r="H291" s="152"/>
      <c r="I291" s="152"/>
      <c r="J291" s="146"/>
    </row>
    <row r="292" spans="1:10" ht="31.5" hidden="1" x14ac:dyDescent="0.2">
      <c r="A292" s="102"/>
      <c r="B292" s="137"/>
      <c r="C292" s="137"/>
      <c r="D292" s="120"/>
      <c r="E292" s="102"/>
      <c r="F292" s="4" t="s">
        <v>15</v>
      </c>
      <c r="G292" s="5">
        <f>H292+I292</f>
        <v>0</v>
      </c>
      <c r="H292" s="45">
        <v>0</v>
      </c>
      <c r="I292" s="45">
        <v>0</v>
      </c>
      <c r="J292" s="146"/>
    </row>
    <row r="293" spans="1:10" ht="31.5" hidden="1" x14ac:dyDescent="0.2">
      <c r="A293" s="102"/>
      <c r="B293" s="137"/>
      <c r="C293" s="137"/>
      <c r="D293" s="120"/>
      <c r="E293" s="102"/>
      <c r="F293" s="4" t="s">
        <v>16</v>
      </c>
      <c r="G293" s="5">
        <f>H293+I293</f>
        <v>1200</v>
      </c>
      <c r="H293" s="6">
        <v>600</v>
      </c>
      <c r="I293" s="50">
        <v>600</v>
      </c>
      <c r="J293" s="146"/>
    </row>
    <row r="294" spans="1:10" ht="31.5" hidden="1" x14ac:dyDescent="0.2">
      <c r="A294" s="102"/>
      <c r="B294" s="137"/>
      <c r="C294" s="138"/>
      <c r="D294" s="121"/>
      <c r="E294" s="103"/>
      <c r="F294" s="4" t="s">
        <v>18</v>
      </c>
      <c r="G294" s="5">
        <f>H294+I294</f>
        <v>0</v>
      </c>
      <c r="H294" s="6">
        <v>0</v>
      </c>
      <c r="I294" s="6">
        <v>0</v>
      </c>
      <c r="J294" s="147"/>
    </row>
    <row r="295" spans="1:10" ht="47.25" hidden="1" x14ac:dyDescent="0.2">
      <c r="A295" s="102"/>
      <c r="B295" s="137"/>
      <c r="C295" s="136" t="s">
        <v>126</v>
      </c>
      <c r="D295" s="119" t="s">
        <v>192</v>
      </c>
      <c r="E295" s="101" t="s">
        <v>180</v>
      </c>
      <c r="F295" s="4" t="s">
        <v>12</v>
      </c>
      <c r="G295" s="5">
        <f>G297+G298+G299</f>
        <v>10000</v>
      </c>
      <c r="H295" s="5">
        <f t="shared" ref="H295:I295" si="104">H297+H298+H299</f>
        <v>5000</v>
      </c>
      <c r="I295" s="5">
        <f t="shared" si="104"/>
        <v>5000</v>
      </c>
      <c r="J295" s="145"/>
    </row>
    <row r="296" spans="1:10" ht="47.25" hidden="1" x14ac:dyDescent="0.2">
      <c r="A296" s="102"/>
      <c r="B296" s="137"/>
      <c r="C296" s="137"/>
      <c r="D296" s="120"/>
      <c r="E296" s="102"/>
      <c r="F296" s="4" t="s">
        <v>14</v>
      </c>
      <c r="G296" s="151" t="s">
        <v>17</v>
      </c>
      <c r="H296" s="152"/>
      <c r="I296" s="152"/>
      <c r="J296" s="146"/>
    </row>
    <row r="297" spans="1:10" ht="31.5" hidden="1" x14ac:dyDescent="0.2">
      <c r="A297" s="102"/>
      <c r="B297" s="137"/>
      <c r="C297" s="137"/>
      <c r="D297" s="120"/>
      <c r="E297" s="102"/>
      <c r="F297" s="4" t="s">
        <v>15</v>
      </c>
      <c r="G297" s="5">
        <f>H297+I297</f>
        <v>0</v>
      </c>
      <c r="H297" s="5">
        <v>0</v>
      </c>
      <c r="I297" s="5">
        <v>0</v>
      </c>
      <c r="J297" s="146"/>
    </row>
    <row r="298" spans="1:10" ht="31.5" hidden="1" x14ac:dyDescent="0.2">
      <c r="A298" s="102"/>
      <c r="B298" s="137"/>
      <c r="C298" s="137"/>
      <c r="D298" s="120"/>
      <c r="E298" s="102"/>
      <c r="F298" s="4" t="s">
        <v>16</v>
      </c>
      <c r="G298" s="5">
        <f t="shared" ref="G298:G299" si="105">H298+I298</f>
        <v>6000</v>
      </c>
      <c r="H298" s="5">
        <v>3000</v>
      </c>
      <c r="I298" s="53">
        <v>3000</v>
      </c>
      <c r="J298" s="146"/>
    </row>
    <row r="299" spans="1:10" ht="31.5" hidden="1" x14ac:dyDescent="0.2">
      <c r="A299" s="103"/>
      <c r="B299" s="138"/>
      <c r="C299" s="138"/>
      <c r="D299" s="121"/>
      <c r="E299" s="103"/>
      <c r="F299" s="4" t="s">
        <v>18</v>
      </c>
      <c r="G299" s="5">
        <f t="shared" si="105"/>
        <v>4000</v>
      </c>
      <c r="H299" s="5">
        <v>2000</v>
      </c>
      <c r="I299" s="5">
        <v>2000</v>
      </c>
      <c r="J299" s="147"/>
    </row>
    <row r="300" spans="1:10" ht="47.25" hidden="1" x14ac:dyDescent="0.2">
      <c r="A300" s="101">
        <v>2</v>
      </c>
      <c r="B300" s="136" t="s">
        <v>127</v>
      </c>
      <c r="C300" s="136" t="s">
        <v>128</v>
      </c>
      <c r="D300" s="119" t="s">
        <v>192</v>
      </c>
      <c r="E300" s="101" t="s">
        <v>180</v>
      </c>
      <c r="F300" s="4" t="s">
        <v>12</v>
      </c>
      <c r="G300" s="5">
        <f>G302+G304</f>
        <v>0</v>
      </c>
      <c r="H300" s="5">
        <f t="shared" ref="H300:I300" si="106">H302+H304</f>
        <v>0</v>
      </c>
      <c r="I300" s="5">
        <f t="shared" si="106"/>
        <v>0</v>
      </c>
      <c r="J300" s="136" t="s">
        <v>198</v>
      </c>
    </row>
    <row r="301" spans="1:10" ht="47.25" hidden="1" x14ac:dyDescent="0.2">
      <c r="A301" s="102"/>
      <c r="B301" s="137"/>
      <c r="C301" s="137"/>
      <c r="D301" s="120"/>
      <c r="E301" s="102"/>
      <c r="F301" s="4" t="s">
        <v>14</v>
      </c>
      <c r="G301" s="151" t="s">
        <v>17</v>
      </c>
      <c r="H301" s="152"/>
      <c r="I301" s="152"/>
      <c r="J301" s="137"/>
    </row>
    <row r="302" spans="1:10" ht="31.5" hidden="1" x14ac:dyDescent="0.2">
      <c r="A302" s="102"/>
      <c r="B302" s="137"/>
      <c r="C302" s="137"/>
      <c r="D302" s="120"/>
      <c r="E302" s="102"/>
      <c r="F302" s="4" t="s">
        <v>15</v>
      </c>
      <c r="G302" s="5">
        <f>H302+I302</f>
        <v>0</v>
      </c>
      <c r="H302" s="5">
        <v>0</v>
      </c>
      <c r="I302" s="5">
        <v>0</v>
      </c>
      <c r="J302" s="137"/>
    </row>
    <row r="303" spans="1:10" ht="31.5" hidden="1" x14ac:dyDescent="0.2">
      <c r="A303" s="102"/>
      <c r="B303" s="137"/>
      <c r="C303" s="137"/>
      <c r="D303" s="120"/>
      <c r="E303" s="102"/>
      <c r="F303" s="4" t="s">
        <v>16</v>
      </c>
      <c r="G303" s="151" t="s">
        <v>17</v>
      </c>
      <c r="H303" s="152"/>
      <c r="I303" s="152"/>
      <c r="J303" s="137"/>
    </row>
    <row r="304" spans="1:10" ht="31.5" hidden="1" x14ac:dyDescent="0.2">
      <c r="A304" s="102"/>
      <c r="B304" s="137"/>
      <c r="C304" s="137"/>
      <c r="D304" s="120"/>
      <c r="E304" s="102"/>
      <c r="F304" s="4" t="s">
        <v>18</v>
      </c>
      <c r="G304" s="5">
        <f>H304+I304</f>
        <v>0</v>
      </c>
      <c r="H304" s="5">
        <v>0</v>
      </c>
      <c r="I304" s="5">
        <v>0</v>
      </c>
      <c r="J304" s="137"/>
    </row>
    <row r="305" spans="1:11" ht="15.75" hidden="1" x14ac:dyDescent="0.2">
      <c r="A305" s="103"/>
      <c r="B305" s="138"/>
      <c r="C305" s="138"/>
      <c r="D305" s="121"/>
      <c r="E305" s="103"/>
      <c r="F305" s="4"/>
      <c r="G305" s="3"/>
      <c r="H305" s="3"/>
      <c r="I305" s="3"/>
      <c r="J305" s="138"/>
    </row>
    <row r="306" spans="1:11" ht="31.9" hidden="1" customHeight="1" x14ac:dyDescent="0.2">
      <c r="A306" s="101">
        <v>3</v>
      </c>
      <c r="B306" s="107" t="s">
        <v>129</v>
      </c>
      <c r="C306" s="173" t="s">
        <v>130</v>
      </c>
      <c r="D306" s="101" t="s">
        <v>192</v>
      </c>
      <c r="E306" s="101" t="s">
        <v>180</v>
      </c>
      <c r="F306" s="17" t="s">
        <v>12</v>
      </c>
      <c r="G306" s="54">
        <f>G308+G309+G310</f>
        <v>1200</v>
      </c>
      <c r="H306" s="54">
        <f t="shared" ref="H306:I306" si="107">H308+H309+H310</f>
        <v>600</v>
      </c>
      <c r="I306" s="54">
        <f t="shared" si="107"/>
        <v>600</v>
      </c>
      <c r="J306" s="107" t="s">
        <v>131</v>
      </c>
    </row>
    <row r="307" spans="1:11" ht="47.25" hidden="1" x14ac:dyDescent="0.2">
      <c r="A307" s="102"/>
      <c r="B307" s="108"/>
      <c r="C307" s="174"/>
      <c r="D307" s="102"/>
      <c r="E307" s="102"/>
      <c r="F307" s="4" t="s">
        <v>14</v>
      </c>
      <c r="G307" s="151" t="s">
        <v>17</v>
      </c>
      <c r="H307" s="152"/>
      <c r="I307" s="152"/>
      <c r="J307" s="108"/>
    </row>
    <row r="308" spans="1:11" ht="31.5" hidden="1" x14ac:dyDescent="0.2">
      <c r="A308" s="102"/>
      <c r="B308" s="108"/>
      <c r="C308" s="174"/>
      <c r="D308" s="102"/>
      <c r="E308" s="102"/>
      <c r="F308" s="4" t="s">
        <v>15</v>
      </c>
      <c r="G308" s="5">
        <f t="shared" ref="G308:G310" si="108">H308+I308</f>
        <v>0</v>
      </c>
      <c r="H308" s="6">
        <v>0</v>
      </c>
      <c r="I308" s="6">
        <v>0</v>
      </c>
      <c r="J308" s="108"/>
    </row>
    <row r="309" spans="1:11" ht="31.5" hidden="1" x14ac:dyDescent="0.2">
      <c r="A309" s="102"/>
      <c r="B309" s="108"/>
      <c r="C309" s="174"/>
      <c r="D309" s="102"/>
      <c r="E309" s="102"/>
      <c r="F309" s="4" t="s">
        <v>16</v>
      </c>
      <c r="G309" s="5">
        <f t="shared" si="108"/>
        <v>1200</v>
      </c>
      <c r="H309" s="6">
        <v>600</v>
      </c>
      <c r="I309" s="7">
        <v>600</v>
      </c>
      <c r="J309" s="108"/>
      <c r="K309" s="29"/>
    </row>
    <row r="310" spans="1:11" ht="141" hidden="1" customHeight="1" x14ac:dyDescent="0.2">
      <c r="A310" s="102"/>
      <c r="B310" s="108"/>
      <c r="C310" s="175"/>
      <c r="D310" s="103"/>
      <c r="E310" s="103"/>
      <c r="F310" s="4" t="s">
        <v>18</v>
      </c>
      <c r="G310" s="5">
        <f t="shared" si="108"/>
        <v>0</v>
      </c>
      <c r="H310" s="6">
        <v>0</v>
      </c>
      <c r="I310" s="6">
        <v>0</v>
      </c>
      <c r="J310" s="109"/>
    </row>
    <row r="311" spans="1:11" ht="47.25" hidden="1" x14ac:dyDescent="0.2">
      <c r="A311" s="102"/>
      <c r="B311" s="108"/>
      <c r="C311" s="107" t="s">
        <v>132</v>
      </c>
      <c r="D311" s="119" t="s">
        <v>191</v>
      </c>
      <c r="E311" s="101" t="s">
        <v>180</v>
      </c>
      <c r="F311" s="4" t="s">
        <v>12</v>
      </c>
      <c r="G311" s="5">
        <f>G312+G313+G315</f>
        <v>0</v>
      </c>
      <c r="H311" s="5">
        <f>H312+H313+H315</f>
        <v>0</v>
      </c>
      <c r="I311" s="5">
        <f>I312+I313+I315</f>
        <v>0</v>
      </c>
      <c r="J311" s="136" t="s">
        <v>133</v>
      </c>
    </row>
    <row r="312" spans="1:11" ht="47.25" hidden="1" x14ac:dyDescent="0.2">
      <c r="A312" s="102"/>
      <c r="B312" s="108"/>
      <c r="C312" s="108"/>
      <c r="D312" s="120"/>
      <c r="E312" s="102"/>
      <c r="F312" s="4" t="s">
        <v>14</v>
      </c>
      <c r="G312" s="5">
        <f>H312+I312</f>
        <v>0</v>
      </c>
      <c r="H312" s="6">
        <v>0</v>
      </c>
      <c r="I312" s="6">
        <v>0</v>
      </c>
      <c r="J312" s="137"/>
    </row>
    <row r="313" spans="1:11" ht="31.5" hidden="1" x14ac:dyDescent="0.2">
      <c r="A313" s="102"/>
      <c r="B313" s="108"/>
      <c r="C313" s="108"/>
      <c r="D313" s="120"/>
      <c r="E313" s="102"/>
      <c r="F313" s="4" t="s">
        <v>15</v>
      </c>
      <c r="G313" s="5">
        <f>H313+I313</f>
        <v>0</v>
      </c>
      <c r="H313" s="6">
        <v>0</v>
      </c>
      <c r="I313" s="6">
        <v>0</v>
      </c>
      <c r="J313" s="137"/>
    </row>
    <row r="314" spans="1:11" ht="31.5" hidden="1" x14ac:dyDescent="0.2">
      <c r="A314" s="102"/>
      <c r="B314" s="108"/>
      <c r="C314" s="108"/>
      <c r="D314" s="120"/>
      <c r="E314" s="102"/>
      <c r="F314" s="4" t="s">
        <v>16</v>
      </c>
      <c r="G314" s="151" t="s">
        <v>17</v>
      </c>
      <c r="H314" s="152"/>
      <c r="I314" s="152"/>
      <c r="J314" s="137"/>
    </row>
    <row r="315" spans="1:11" ht="58.35" hidden="1" customHeight="1" x14ac:dyDescent="0.2">
      <c r="A315" s="102"/>
      <c r="B315" s="108"/>
      <c r="C315" s="109"/>
      <c r="D315" s="121"/>
      <c r="E315" s="103"/>
      <c r="F315" s="4" t="s">
        <v>18</v>
      </c>
      <c r="G315" s="5">
        <f>H315+I315</f>
        <v>0</v>
      </c>
      <c r="H315" s="6">
        <v>0</v>
      </c>
      <c r="I315" s="6">
        <v>0</v>
      </c>
      <c r="J315" s="138"/>
    </row>
    <row r="316" spans="1:11" ht="47.25" hidden="1" x14ac:dyDescent="0.2">
      <c r="A316" s="102"/>
      <c r="B316" s="108"/>
      <c r="C316" s="107" t="s">
        <v>134</v>
      </c>
      <c r="D316" s="101" t="s">
        <v>192</v>
      </c>
      <c r="E316" s="101" t="s">
        <v>180</v>
      </c>
      <c r="F316" s="55" t="s">
        <v>12</v>
      </c>
      <c r="G316" s="38">
        <f>G317+G318+G320</f>
        <v>0</v>
      </c>
      <c r="H316" s="38">
        <f t="shared" ref="H316:I316" si="109">H317+H318+H320</f>
        <v>0</v>
      </c>
      <c r="I316" s="38">
        <f t="shared" si="109"/>
        <v>0</v>
      </c>
      <c r="J316" s="107" t="s">
        <v>135</v>
      </c>
    </row>
    <row r="317" spans="1:11" ht="47.25" hidden="1" x14ac:dyDescent="0.2">
      <c r="A317" s="102"/>
      <c r="B317" s="108"/>
      <c r="C317" s="108"/>
      <c r="D317" s="102"/>
      <c r="E317" s="102"/>
      <c r="F317" s="4" t="s">
        <v>14</v>
      </c>
      <c r="G317" s="5">
        <f>H317+I317</f>
        <v>0</v>
      </c>
      <c r="H317" s="6">
        <v>0</v>
      </c>
      <c r="I317" s="6">
        <v>0</v>
      </c>
      <c r="J317" s="108"/>
    </row>
    <row r="318" spans="1:11" ht="31.5" hidden="1" x14ac:dyDescent="0.2">
      <c r="A318" s="102"/>
      <c r="B318" s="108"/>
      <c r="C318" s="108"/>
      <c r="D318" s="102"/>
      <c r="E318" s="102"/>
      <c r="F318" s="4" t="s">
        <v>15</v>
      </c>
      <c r="G318" s="5">
        <f>H318+I318</f>
        <v>0</v>
      </c>
      <c r="H318" s="6">
        <v>0</v>
      </c>
      <c r="I318" s="6">
        <v>0</v>
      </c>
      <c r="J318" s="108"/>
    </row>
    <row r="319" spans="1:11" ht="31.5" hidden="1" x14ac:dyDescent="0.2">
      <c r="A319" s="102"/>
      <c r="B319" s="108"/>
      <c r="C319" s="108"/>
      <c r="D319" s="102"/>
      <c r="E319" s="102"/>
      <c r="F319" s="4" t="s">
        <v>16</v>
      </c>
      <c r="G319" s="151" t="s">
        <v>17</v>
      </c>
      <c r="H319" s="152"/>
      <c r="I319" s="152"/>
      <c r="J319" s="108"/>
    </row>
    <row r="320" spans="1:11" ht="31.5" hidden="1" x14ac:dyDescent="0.2">
      <c r="A320" s="102"/>
      <c r="B320" s="108"/>
      <c r="C320" s="109"/>
      <c r="D320" s="103"/>
      <c r="E320" s="103"/>
      <c r="F320" s="4" t="s">
        <v>18</v>
      </c>
      <c r="G320" s="5">
        <f>H320+I320</f>
        <v>0</v>
      </c>
      <c r="H320" s="6">
        <v>0</v>
      </c>
      <c r="I320" s="6">
        <v>0</v>
      </c>
      <c r="J320" s="109"/>
    </row>
    <row r="321" spans="1:11" ht="47.25" hidden="1" x14ac:dyDescent="0.2">
      <c r="A321" s="102"/>
      <c r="B321" s="108"/>
      <c r="C321" s="136" t="s">
        <v>136</v>
      </c>
      <c r="D321" s="119" t="s">
        <v>192</v>
      </c>
      <c r="E321" s="101" t="s">
        <v>180</v>
      </c>
      <c r="F321" s="4" t="s">
        <v>12</v>
      </c>
      <c r="G321" s="12">
        <f>G322+G323+G324+G325</f>
        <v>60</v>
      </c>
      <c r="H321" s="12">
        <f t="shared" ref="H321:I321" si="110">H322+H323+H324+H325</f>
        <v>30</v>
      </c>
      <c r="I321" s="12">
        <f t="shared" si="110"/>
        <v>30</v>
      </c>
      <c r="J321" s="139"/>
    </row>
    <row r="322" spans="1:11" ht="47.25" hidden="1" x14ac:dyDescent="0.2">
      <c r="A322" s="102"/>
      <c r="B322" s="108"/>
      <c r="C322" s="137"/>
      <c r="D322" s="120"/>
      <c r="E322" s="102"/>
      <c r="F322" s="4" t="s">
        <v>14</v>
      </c>
      <c r="G322" s="12">
        <f t="shared" ref="G322:G325" si="111">H322+I322</f>
        <v>0</v>
      </c>
      <c r="H322" s="6">
        <v>0</v>
      </c>
      <c r="I322" s="6">
        <v>0</v>
      </c>
      <c r="J322" s="140"/>
    </row>
    <row r="323" spans="1:11" ht="31.5" hidden="1" x14ac:dyDescent="0.2">
      <c r="A323" s="102"/>
      <c r="B323" s="108"/>
      <c r="C323" s="137"/>
      <c r="D323" s="120"/>
      <c r="E323" s="102"/>
      <c r="F323" s="4" t="s">
        <v>15</v>
      </c>
      <c r="G323" s="12">
        <f t="shared" si="111"/>
        <v>0</v>
      </c>
      <c r="H323" s="39">
        <v>0</v>
      </c>
      <c r="I323" s="39">
        <v>0</v>
      </c>
      <c r="J323" s="140"/>
    </row>
    <row r="324" spans="1:11" ht="31.5" hidden="1" x14ac:dyDescent="0.2">
      <c r="A324" s="102"/>
      <c r="B324" s="108"/>
      <c r="C324" s="137"/>
      <c r="D324" s="120"/>
      <c r="E324" s="102"/>
      <c r="F324" s="4" t="s">
        <v>16</v>
      </c>
      <c r="G324" s="12">
        <f t="shared" si="111"/>
        <v>60</v>
      </c>
      <c r="H324" s="11">
        <v>30</v>
      </c>
      <c r="I324" s="11">
        <v>30</v>
      </c>
      <c r="J324" s="140"/>
    </row>
    <row r="325" spans="1:11" ht="31.5" hidden="1" x14ac:dyDescent="0.2">
      <c r="A325" s="103"/>
      <c r="B325" s="109"/>
      <c r="C325" s="138"/>
      <c r="D325" s="121"/>
      <c r="E325" s="103"/>
      <c r="F325" s="4" t="s">
        <v>18</v>
      </c>
      <c r="G325" s="12">
        <f t="shared" si="111"/>
        <v>0</v>
      </c>
      <c r="H325" s="11">
        <v>0</v>
      </c>
      <c r="I325" s="11">
        <v>0</v>
      </c>
      <c r="J325" s="141"/>
    </row>
    <row r="326" spans="1:11" ht="31.9" hidden="1" customHeight="1" x14ac:dyDescent="0.2">
      <c r="A326" s="125" t="s">
        <v>37</v>
      </c>
      <c r="B326" s="126"/>
      <c r="C326" s="126"/>
      <c r="D326" s="126"/>
      <c r="E326" s="153"/>
      <c r="F326" s="8" t="s">
        <v>12</v>
      </c>
      <c r="G326" s="56">
        <f>G290+G295+G300+G306+G311+G316+G321</f>
        <v>12460</v>
      </c>
      <c r="H326" s="56">
        <f t="shared" ref="H326:I326" si="112">H290+H295+H300+H306+H311+H316+H321</f>
        <v>6230</v>
      </c>
      <c r="I326" s="56">
        <f t="shared" si="112"/>
        <v>6230</v>
      </c>
      <c r="J326" s="142"/>
    </row>
    <row r="327" spans="1:11" ht="47.25" hidden="1" x14ac:dyDescent="0.2">
      <c r="A327" s="127"/>
      <c r="B327" s="128"/>
      <c r="C327" s="128"/>
      <c r="D327" s="128"/>
      <c r="E327" s="154"/>
      <c r="F327" s="8" t="s">
        <v>14</v>
      </c>
      <c r="G327" s="56">
        <f>H327+I327</f>
        <v>0</v>
      </c>
      <c r="H327" s="56">
        <f t="shared" ref="H327:I327" si="113">H291+H296+H301+H307+H312+H317+H322</f>
        <v>0</v>
      </c>
      <c r="I327" s="56">
        <f t="shared" si="113"/>
        <v>0</v>
      </c>
      <c r="J327" s="143"/>
    </row>
    <row r="328" spans="1:11" ht="31.5" hidden="1" x14ac:dyDescent="0.2">
      <c r="A328" s="127"/>
      <c r="B328" s="128"/>
      <c r="C328" s="128"/>
      <c r="D328" s="128"/>
      <c r="E328" s="154"/>
      <c r="F328" s="8" t="s">
        <v>15</v>
      </c>
      <c r="G328" s="56">
        <f t="shared" ref="G328:I328" si="114">G292+G297+G302+G308+G313+G318+G323</f>
        <v>0</v>
      </c>
      <c r="H328" s="56">
        <f t="shared" si="114"/>
        <v>0</v>
      </c>
      <c r="I328" s="56">
        <f t="shared" si="114"/>
        <v>0</v>
      </c>
      <c r="J328" s="143"/>
    </row>
    <row r="329" spans="1:11" ht="31.5" hidden="1" x14ac:dyDescent="0.2">
      <c r="A329" s="127"/>
      <c r="B329" s="128"/>
      <c r="C329" s="128"/>
      <c r="D329" s="128"/>
      <c r="E329" s="154"/>
      <c r="F329" s="8" t="s">
        <v>16</v>
      </c>
      <c r="G329" s="56">
        <f>H329+I329</f>
        <v>8460</v>
      </c>
      <c r="H329" s="56">
        <f t="shared" ref="H329:I329" si="115">H293+H298+H303+H309+H314+H319+H324</f>
        <v>4230</v>
      </c>
      <c r="I329" s="56">
        <f t="shared" si="115"/>
        <v>4230</v>
      </c>
      <c r="J329" s="143"/>
    </row>
    <row r="330" spans="1:11" ht="31.5" hidden="1" x14ac:dyDescent="0.2">
      <c r="A330" s="129"/>
      <c r="B330" s="130"/>
      <c r="C330" s="130"/>
      <c r="D330" s="130"/>
      <c r="E330" s="155"/>
      <c r="F330" s="8" t="s">
        <v>18</v>
      </c>
      <c r="G330" s="56">
        <f t="shared" ref="G330:I330" si="116">G294+G299+G304+G310+G315+G320+G325</f>
        <v>4000</v>
      </c>
      <c r="H330" s="56">
        <f t="shared" si="116"/>
        <v>2000</v>
      </c>
      <c r="I330" s="56">
        <f t="shared" si="116"/>
        <v>2000</v>
      </c>
      <c r="J330" s="144"/>
    </row>
    <row r="331" spans="1:11" ht="31.9" hidden="1" customHeight="1" x14ac:dyDescent="0.2">
      <c r="A331" s="209" t="s">
        <v>137</v>
      </c>
      <c r="B331" s="210"/>
      <c r="C331" s="210"/>
      <c r="D331" s="210"/>
      <c r="E331" s="211"/>
      <c r="F331" s="210"/>
      <c r="G331" s="210"/>
      <c r="H331" s="210"/>
      <c r="I331" s="210"/>
      <c r="J331" s="212"/>
    </row>
    <row r="332" spans="1:11" ht="47.25" hidden="1" x14ac:dyDescent="0.2">
      <c r="A332" s="101">
        <v>1</v>
      </c>
      <c r="B332" s="107" t="s">
        <v>187</v>
      </c>
      <c r="C332" s="216" t="s">
        <v>199</v>
      </c>
      <c r="D332" s="119" t="s">
        <v>191</v>
      </c>
      <c r="E332" s="170" t="s">
        <v>180</v>
      </c>
      <c r="F332" s="57" t="s">
        <v>12</v>
      </c>
      <c r="G332" s="28">
        <f>G333+G334+G335+G337</f>
        <v>4000</v>
      </c>
      <c r="H332" s="28">
        <f>H333+H334+H335+H337</f>
        <v>2000</v>
      </c>
      <c r="I332" s="28">
        <f>I333+I334+I335+I337</f>
        <v>2000</v>
      </c>
      <c r="J332" s="107" t="s">
        <v>138</v>
      </c>
    </row>
    <row r="333" spans="1:11" ht="31.9" hidden="1" customHeight="1" x14ac:dyDescent="0.2">
      <c r="A333" s="102"/>
      <c r="B333" s="108"/>
      <c r="C333" s="217"/>
      <c r="D333" s="120"/>
      <c r="E333" s="171"/>
      <c r="F333" s="57" t="s">
        <v>14</v>
      </c>
      <c r="G333" s="28">
        <f>H333+I333</f>
        <v>0</v>
      </c>
      <c r="H333" s="58">
        <v>0</v>
      </c>
      <c r="I333" s="58">
        <v>0</v>
      </c>
      <c r="J333" s="108"/>
    </row>
    <row r="334" spans="1:11" ht="31.5" hidden="1" x14ac:dyDescent="0.2">
      <c r="A334" s="102"/>
      <c r="B334" s="108"/>
      <c r="C334" s="217"/>
      <c r="D334" s="120"/>
      <c r="E334" s="171"/>
      <c r="F334" s="59" t="s">
        <v>15</v>
      </c>
      <c r="G334" s="60">
        <f>H334+I334</f>
        <v>0</v>
      </c>
      <c r="H334" s="61">
        <v>0</v>
      </c>
      <c r="I334" s="61">
        <v>0</v>
      </c>
      <c r="J334" s="108"/>
    </row>
    <row r="335" spans="1:11" ht="31.5" hidden="1" x14ac:dyDescent="0.2">
      <c r="A335" s="102"/>
      <c r="B335" s="108"/>
      <c r="C335" s="217"/>
      <c r="D335" s="120"/>
      <c r="E335" s="171"/>
      <c r="F335" s="62" t="s">
        <v>16</v>
      </c>
      <c r="G335" s="60">
        <f>H335+I335</f>
        <v>4000</v>
      </c>
      <c r="H335" s="61">
        <v>2000</v>
      </c>
      <c r="I335" s="63">
        <v>2000</v>
      </c>
      <c r="J335" s="108"/>
      <c r="K335" s="29"/>
    </row>
    <row r="336" spans="1:11" ht="31.5" hidden="1" x14ac:dyDescent="0.2">
      <c r="A336" s="102"/>
      <c r="B336" s="108"/>
      <c r="C336" s="217"/>
      <c r="D336" s="120"/>
      <c r="E336" s="171"/>
      <c r="F336" s="57" t="s">
        <v>18</v>
      </c>
      <c r="G336" s="28">
        <f>H336+I336</f>
        <v>0</v>
      </c>
      <c r="H336" s="58">
        <v>0</v>
      </c>
      <c r="I336" s="58">
        <v>0</v>
      </c>
      <c r="J336" s="108"/>
    </row>
    <row r="337" spans="1:11" ht="409.5" hidden="1" customHeight="1" x14ac:dyDescent="0.2">
      <c r="A337" s="102"/>
      <c r="B337" s="108"/>
      <c r="C337" s="218"/>
      <c r="D337" s="120"/>
      <c r="E337" s="172"/>
      <c r="F337" s="123"/>
      <c r="G337" s="124"/>
      <c r="H337" s="124"/>
      <c r="I337" s="184"/>
      <c r="J337" s="109"/>
    </row>
    <row r="338" spans="1:11" ht="47.25" hidden="1" x14ac:dyDescent="0.2">
      <c r="A338" s="101">
        <v>2</v>
      </c>
      <c r="B338" s="107" t="s">
        <v>200</v>
      </c>
      <c r="C338" s="107" t="s">
        <v>139</v>
      </c>
      <c r="D338" s="101" t="s">
        <v>192</v>
      </c>
      <c r="E338" s="101" t="s">
        <v>180</v>
      </c>
      <c r="F338" s="57" t="s">
        <v>12</v>
      </c>
      <c r="G338" s="64">
        <f>G339+G340+G341+G342</f>
        <v>300</v>
      </c>
      <c r="H338" s="64">
        <f t="shared" ref="H338:I338" si="117">H339+H340+H341+H342</f>
        <v>150</v>
      </c>
      <c r="I338" s="64">
        <f t="shared" si="117"/>
        <v>150</v>
      </c>
      <c r="J338" s="101"/>
    </row>
    <row r="339" spans="1:11" ht="47.25" hidden="1" x14ac:dyDescent="0.2">
      <c r="A339" s="102"/>
      <c r="B339" s="108"/>
      <c r="C339" s="108"/>
      <c r="D339" s="102"/>
      <c r="E339" s="102"/>
      <c r="F339" s="65" t="s">
        <v>14</v>
      </c>
      <c r="G339" s="28">
        <f t="shared" ref="G339:G342" si="118">H339+I339</f>
        <v>0</v>
      </c>
      <c r="H339" s="66">
        <v>0</v>
      </c>
      <c r="I339" s="66">
        <v>0</v>
      </c>
      <c r="J339" s="102"/>
    </row>
    <row r="340" spans="1:11" ht="31.5" hidden="1" x14ac:dyDescent="0.2">
      <c r="A340" s="102"/>
      <c r="B340" s="108"/>
      <c r="C340" s="108"/>
      <c r="D340" s="102"/>
      <c r="E340" s="102"/>
      <c r="F340" s="59" t="s">
        <v>15</v>
      </c>
      <c r="G340" s="28">
        <f t="shared" si="118"/>
        <v>0</v>
      </c>
      <c r="H340" s="66">
        <v>0</v>
      </c>
      <c r="I340" s="66">
        <v>0</v>
      </c>
      <c r="J340" s="102"/>
    </row>
    <row r="341" spans="1:11" ht="31.5" hidden="1" x14ac:dyDescent="0.2">
      <c r="A341" s="102"/>
      <c r="B341" s="108"/>
      <c r="C341" s="108"/>
      <c r="D341" s="102"/>
      <c r="E341" s="102"/>
      <c r="F341" s="62" t="s">
        <v>16</v>
      </c>
      <c r="G341" s="18">
        <f t="shared" si="118"/>
        <v>300</v>
      </c>
      <c r="H341" s="66">
        <v>150</v>
      </c>
      <c r="I341" s="66">
        <v>150</v>
      </c>
      <c r="J341" s="102"/>
    </row>
    <row r="342" spans="1:11" ht="31.5" hidden="1" x14ac:dyDescent="0.2">
      <c r="A342" s="102"/>
      <c r="B342" s="108"/>
      <c r="C342" s="109"/>
      <c r="D342" s="102"/>
      <c r="E342" s="102"/>
      <c r="F342" s="57" t="s">
        <v>18</v>
      </c>
      <c r="G342" s="64">
        <f t="shared" si="118"/>
        <v>0</v>
      </c>
      <c r="H342" s="66">
        <v>0</v>
      </c>
      <c r="I342" s="66">
        <v>0</v>
      </c>
      <c r="J342" s="102"/>
    </row>
    <row r="343" spans="1:11" ht="40.35" hidden="1" customHeight="1" x14ac:dyDescent="0.2">
      <c r="A343" s="101">
        <v>3</v>
      </c>
      <c r="B343" s="107" t="s">
        <v>185</v>
      </c>
      <c r="C343" s="107" t="s">
        <v>140</v>
      </c>
      <c r="D343" s="119" t="s">
        <v>192</v>
      </c>
      <c r="E343" s="101" t="s">
        <v>180</v>
      </c>
      <c r="F343" s="57" t="s">
        <v>12</v>
      </c>
      <c r="G343" s="64">
        <f>G344+G345+G346+G347</f>
        <v>40000</v>
      </c>
      <c r="H343" s="64">
        <f t="shared" ref="H343:I343" si="119">H344+H345+H346+H347</f>
        <v>20000</v>
      </c>
      <c r="I343" s="64">
        <f t="shared" si="119"/>
        <v>20000</v>
      </c>
      <c r="J343" s="102"/>
    </row>
    <row r="344" spans="1:11" ht="39.6" hidden="1" customHeight="1" x14ac:dyDescent="0.2">
      <c r="A344" s="102"/>
      <c r="B344" s="108"/>
      <c r="C344" s="108"/>
      <c r="D344" s="120"/>
      <c r="E344" s="102"/>
      <c r="F344" s="65" t="s">
        <v>14</v>
      </c>
      <c r="G344" s="18">
        <f t="shared" ref="G344:G347" si="120">H344+I344</f>
        <v>20000</v>
      </c>
      <c r="H344" s="66">
        <v>10000</v>
      </c>
      <c r="I344" s="67">
        <v>10000</v>
      </c>
      <c r="J344" s="102"/>
      <c r="K344" s="29"/>
    </row>
    <row r="345" spans="1:11" ht="37.15" hidden="1" customHeight="1" x14ac:dyDescent="0.2">
      <c r="A345" s="102"/>
      <c r="B345" s="108"/>
      <c r="C345" s="108"/>
      <c r="D345" s="120"/>
      <c r="E345" s="102"/>
      <c r="F345" s="59" t="s">
        <v>15</v>
      </c>
      <c r="G345" s="18">
        <f t="shared" si="120"/>
        <v>0</v>
      </c>
      <c r="H345" s="66">
        <v>0</v>
      </c>
      <c r="I345" s="66">
        <v>0</v>
      </c>
      <c r="J345" s="102"/>
    </row>
    <row r="346" spans="1:11" ht="31.5" hidden="1" x14ac:dyDescent="0.2">
      <c r="A346" s="102"/>
      <c r="B346" s="108"/>
      <c r="C346" s="108"/>
      <c r="D346" s="120"/>
      <c r="E346" s="102"/>
      <c r="F346" s="62" t="s">
        <v>16</v>
      </c>
      <c r="G346" s="18">
        <f t="shared" si="120"/>
        <v>20000</v>
      </c>
      <c r="H346" s="66">
        <v>10000</v>
      </c>
      <c r="I346" s="67">
        <v>10000</v>
      </c>
      <c r="J346" s="102"/>
    </row>
    <row r="347" spans="1:11" ht="40.35" hidden="1" customHeight="1" x14ac:dyDescent="0.2">
      <c r="A347" s="102"/>
      <c r="B347" s="108"/>
      <c r="C347" s="108"/>
      <c r="D347" s="120"/>
      <c r="E347" s="102"/>
      <c r="F347" s="65" t="s">
        <v>18</v>
      </c>
      <c r="G347" s="18">
        <f t="shared" si="120"/>
        <v>0</v>
      </c>
      <c r="H347" s="66">
        <v>0</v>
      </c>
      <c r="I347" s="66">
        <v>0</v>
      </c>
      <c r="J347" s="102"/>
    </row>
    <row r="348" spans="1:11" ht="409.6" hidden="1" customHeight="1" x14ac:dyDescent="0.2">
      <c r="A348" s="102"/>
      <c r="B348" s="108"/>
      <c r="C348" s="109"/>
      <c r="D348" s="121"/>
      <c r="E348" s="103"/>
      <c r="F348" s="213"/>
      <c r="G348" s="214"/>
      <c r="H348" s="214"/>
      <c r="I348" s="215"/>
      <c r="J348" s="103"/>
    </row>
    <row r="349" spans="1:11" ht="47.1" hidden="1" customHeight="1" x14ac:dyDescent="0.2">
      <c r="A349" s="101">
        <v>4</v>
      </c>
      <c r="B349" s="107" t="s">
        <v>141</v>
      </c>
      <c r="C349" s="107" t="s">
        <v>183</v>
      </c>
      <c r="D349" s="101" t="s">
        <v>192</v>
      </c>
      <c r="E349" s="119" t="s">
        <v>180</v>
      </c>
      <c r="F349" s="55" t="s">
        <v>12</v>
      </c>
      <c r="G349" s="68">
        <f>G350+G351+G352+G353</f>
        <v>1400</v>
      </c>
      <c r="H349" s="68">
        <f t="shared" ref="H349:I349" si="121">H350+H351+H352+H353</f>
        <v>700</v>
      </c>
      <c r="I349" s="68">
        <f t="shared" si="121"/>
        <v>700</v>
      </c>
      <c r="J349" s="107" t="s">
        <v>142</v>
      </c>
    </row>
    <row r="350" spans="1:11" ht="31.9" hidden="1" customHeight="1" x14ac:dyDescent="0.2">
      <c r="A350" s="102"/>
      <c r="B350" s="108"/>
      <c r="C350" s="108"/>
      <c r="D350" s="102"/>
      <c r="E350" s="120"/>
      <c r="F350" s="69" t="s">
        <v>14</v>
      </c>
      <c r="G350" s="70">
        <f t="shared" ref="G350:G353" si="122">H350+I350</f>
        <v>0</v>
      </c>
      <c r="H350" s="71">
        <v>0</v>
      </c>
      <c r="I350" s="72">
        <v>0</v>
      </c>
      <c r="J350" s="108"/>
    </row>
    <row r="351" spans="1:11" ht="33" hidden="1" customHeight="1" x14ac:dyDescent="0.2">
      <c r="A351" s="102"/>
      <c r="B351" s="108"/>
      <c r="C351" s="108"/>
      <c r="D351" s="102"/>
      <c r="E351" s="120"/>
      <c r="F351" s="73" t="s">
        <v>15</v>
      </c>
      <c r="G351" s="74">
        <f t="shared" si="122"/>
        <v>0</v>
      </c>
      <c r="H351" s="75">
        <v>0</v>
      </c>
      <c r="I351" s="71">
        <v>0</v>
      </c>
      <c r="J351" s="108"/>
    </row>
    <row r="352" spans="1:11" ht="31.15" hidden="1" customHeight="1" x14ac:dyDescent="0.2">
      <c r="A352" s="102"/>
      <c r="B352" s="108"/>
      <c r="C352" s="108"/>
      <c r="D352" s="102"/>
      <c r="E352" s="120"/>
      <c r="F352" s="20" t="s">
        <v>16</v>
      </c>
      <c r="G352" s="76">
        <f t="shared" si="122"/>
        <v>1400</v>
      </c>
      <c r="H352" s="75">
        <v>700</v>
      </c>
      <c r="I352" s="77">
        <v>700</v>
      </c>
      <c r="J352" s="108"/>
    </row>
    <row r="353" spans="1:10" ht="43.15" hidden="1" customHeight="1" x14ac:dyDescent="0.2">
      <c r="A353" s="102"/>
      <c r="B353" s="108"/>
      <c r="C353" s="108"/>
      <c r="D353" s="102"/>
      <c r="E353" s="120"/>
      <c r="F353" s="20" t="s">
        <v>18</v>
      </c>
      <c r="G353" s="78">
        <f t="shared" si="122"/>
        <v>0</v>
      </c>
      <c r="H353" s="42">
        <v>0</v>
      </c>
      <c r="I353" s="42">
        <v>0</v>
      </c>
      <c r="J353" s="108"/>
    </row>
    <row r="354" spans="1:10" ht="109.9" hidden="1" customHeight="1" x14ac:dyDescent="0.2">
      <c r="A354" s="103"/>
      <c r="B354" s="109"/>
      <c r="C354" s="109"/>
      <c r="D354" s="103"/>
      <c r="E354" s="103"/>
      <c r="F354" s="123"/>
      <c r="G354" s="124"/>
      <c r="H354" s="124"/>
      <c r="I354" s="184"/>
      <c r="J354" s="109"/>
    </row>
    <row r="355" spans="1:10" ht="31.9" hidden="1" customHeight="1" x14ac:dyDescent="0.2">
      <c r="A355" s="125" t="s">
        <v>37</v>
      </c>
      <c r="B355" s="126"/>
      <c r="C355" s="126"/>
      <c r="D355" s="126"/>
      <c r="E355" s="153"/>
      <c r="F355" s="8" t="s">
        <v>12</v>
      </c>
      <c r="G355" s="79">
        <f>G332+G338+G343+G349</f>
        <v>45700</v>
      </c>
      <c r="H355" s="79">
        <f t="shared" ref="H355:I355" si="123">H332+H338+H343+H349</f>
        <v>22850</v>
      </c>
      <c r="I355" s="79">
        <f t="shared" si="123"/>
        <v>22850</v>
      </c>
      <c r="J355" s="142"/>
    </row>
    <row r="356" spans="1:10" ht="47.25" hidden="1" x14ac:dyDescent="0.2">
      <c r="A356" s="127"/>
      <c r="B356" s="128"/>
      <c r="C356" s="128"/>
      <c r="D356" s="128"/>
      <c r="E356" s="154"/>
      <c r="F356" s="8" t="s">
        <v>14</v>
      </c>
      <c r="G356" s="79">
        <f t="shared" ref="G356:I356" si="124">G333+G339+G344+G350</f>
        <v>20000</v>
      </c>
      <c r="H356" s="79">
        <f t="shared" si="124"/>
        <v>10000</v>
      </c>
      <c r="I356" s="79">
        <f t="shared" si="124"/>
        <v>10000</v>
      </c>
      <c r="J356" s="143"/>
    </row>
    <row r="357" spans="1:10" ht="31.5" hidden="1" x14ac:dyDescent="0.2">
      <c r="A357" s="127"/>
      <c r="B357" s="128"/>
      <c r="C357" s="128"/>
      <c r="D357" s="128"/>
      <c r="E357" s="154"/>
      <c r="F357" s="8" t="s">
        <v>15</v>
      </c>
      <c r="G357" s="79">
        <f t="shared" ref="G357:I357" si="125">G334+G340+G345+G351</f>
        <v>0</v>
      </c>
      <c r="H357" s="79">
        <f t="shared" si="125"/>
        <v>0</v>
      </c>
      <c r="I357" s="79">
        <f t="shared" si="125"/>
        <v>0</v>
      </c>
      <c r="J357" s="143"/>
    </row>
    <row r="358" spans="1:10" ht="31.5" hidden="1" x14ac:dyDescent="0.2">
      <c r="A358" s="127"/>
      <c r="B358" s="128"/>
      <c r="C358" s="128"/>
      <c r="D358" s="128"/>
      <c r="E358" s="154"/>
      <c r="F358" s="8" t="s">
        <v>16</v>
      </c>
      <c r="G358" s="79">
        <f t="shared" ref="G358:I358" si="126">G335+G341+G346+G352</f>
        <v>25700</v>
      </c>
      <c r="H358" s="79">
        <f t="shared" si="126"/>
        <v>12850</v>
      </c>
      <c r="I358" s="79">
        <f t="shared" si="126"/>
        <v>12850</v>
      </c>
      <c r="J358" s="143"/>
    </row>
    <row r="359" spans="1:10" ht="31.5" hidden="1" x14ac:dyDescent="0.2">
      <c r="A359" s="129"/>
      <c r="B359" s="130"/>
      <c r="C359" s="130"/>
      <c r="D359" s="130"/>
      <c r="E359" s="155"/>
      <c r="F359" s="8" t="s">
        <v>18</v>
      </c>
      <c r="G359" s="79">
        <f t="shared" ref="G359:I359" si="127">G336+G342+G347+G353</f>
        <v>0</v>
      </c>
      <c r="H359" s="79">
        <f t="shared" si="127"/>
        <v>0</v>
      </c>
      <c r="I359" s="79">
        <f t="shared" si="127"/>
        <v>0</v>
      </c>
      <c r="J359" s="144"/>
    </row>
    <row r="360" spans="1:10" ht="49.15" hidden="1" customHeight="1" x14ac:dyDescent="0.2">
      <c r="A360" s="148" t="s">
        <v>143</v>
      </c>
      <c r="B360" s="149"/>
      <c r="C360" s="149"/>
      <c r="D360" s="149"/>
      <c r="E360" s="149"/>
      <c r="F360" s="149"/>
      <c r="G360" s="149"/>
      <c r="H360" s="149"/>
      <c r="I360" s="149"/>
      <c r="J360" s="150"/>
    </row>
    <row r="361" spans="1:10" ht="58.35" hidden="1" customHeight="1" x14ac:dyDescent="0.2">
      <c r="A361" s="101">
        <v>1</v>
      </c>
      <c r="B361" s="107" t="s">
        <v>144</v>
      </c>
      <c r="C361" s="107" t="s">
        <v>201</v>
      </c>
      <c r="D361" s="101" t="s">
        <v>191</v>
      </c>
      <c r="E361" s="158" t="s">
        <v>180</v>
      </c>
      <c r="F361" s="4" t="s">
        <v>12</v>
      </c>
      <c r="G361" s="18">
        <f>G362+G363+G364+G365</f>
        <v>2000</v>
      </c>
      <c r="H361" s="18">
        <f t="shared" ref="H361:I361" si="128">H362+H363+H364+H365</f>
        <v>1000</v>
      </c>
      <c r="I361" s="18">
        <f t="shared" si="128"/>
        <v>1000</v>
      </c>
      <c r="J361" s="107" t="s">
        <v>145</v>
      </c>
    </row>
    <row r="362" spans="1:10" ht="49.15" hidden="1" customHeight="1" x14ac:dyDescent="0.2">
      <c r="A362" s="102"/>
      <c r="B362" s="108"/>
      <c r="C362" s="108"/>
      <c r="D362" s="102"/>
      <c r="E362" s="159"/>
      <c r="F362" s="4" t="s">
        <v>14</v>
      </c>
      <c r="G362" s="18">
        <f>H362+I362</f>
        <v>2000</v>
      </c>
      <c r="H362" s="19">
        <v>1000</v>
      </c>
      <c r="I362" s="22">
        <v>1000</v>
      </c>
      <c r="J362" s="108"/>
    </row>
    <row r="363" spans="1:10" ht="49.15" hidden="1" customHeight="1" x14ac:dyDescent="0.2">
      <c r="A363" s="102"/>
      <c r="B363" s="108"/>
      <c r="C363" s="108"/>
      <c r="D363" s="102"/>
      <c r="E363" s="159"/>
      <c r="F363" s="4" t="s">
        <v>15</v>
      </c>
      <c r="G363" s="18">
        <f t="shared" ref="G363:G365" si="129">H363+I363</f>
        <v>0</v>
      </c>
      <c r="H363" s="19">
        <v>0</v>
      </c>
      <c r="I363" s="19">
        <v>0</v>
      </c>
      <c r="J363" s="108"/>
    </row>
    <row r="364" spans="1:10" ht="49.15" hidden="1" customHeight="1" x14ac:dyDescent="0.2">
      <c r="A364" s="102"/>
      <c r="B364" s="108"/>
      <c r="C364" s="108"/>
      <c r="D364" s="102"/>
      <c r="E364" s="159"/>
      <c r="F364" s="4" t="s">
        <v>16</v>
      </c>
      <c r="G364" s="18">
        <f t="shared" si="129"/>
        <v>0</v>
      </c>
      <c r="H364" s="19">
        <v>0</v>
      </c>
      <c r="I364" s="19">
        <v>0</v>
      </c>
      <c r="J364" s="108"/>
    </row>
    <row r="365" spans="1:10" ht="62.45" hidden="1" customHeight="1" x14ac:dyDescent="0.2">
      <c r="A365" s="102"/>
      <c r="B365" s="108"/>
      <c r="C365" s="108"/>
      <c r="D365" s="102"/>
      <c r="E365" s="159"/>
      <c r="F365" s="4" t="s">
        <v>18</v>
      </c>
      <c r="G365" s="18">
        <f t="shared" si="129"/>
        <v>0</v>
      </c>
      <c r="H365" s="19">
        <v>0</v>
      </c>
      <c r="I365" s="19">
        <v>0</v>
      </c>
      <c r="J365" s="108"/>
    </row>
    <row r="366" spans="1:10" ht="354" hidden="1" customHeight="1" x14ac:dyDescent="0.2">
      <c r="A366" s="102"/>
      <c r="B366" s="108"/>
      <c r="C366" s="108"/>
      <c r="D366" s="102"/>
      <c r="E366" s="159"/>
      <c r="F366" s="151"/>
      <c r="G366" s="152"/>
      <c r="H366" s="152"/>
      <c r="I366" s="186"/>
      <c r="J366" s="108"/>
    </row>
    <row r="367" spans="1:10" ht="47.25" hidden="1" x14ac:dyDescent="0.2">
      <c r="A367" s="102"/>
      <c r="B367" s="108"/>
      <c r="C367" s="136" t="s">
        <v>146</v>
      </c>
      <c r="D367" s="119" t="s">
        <v>192</v>
      </c>
      <c r="E367" s="101" t="s">
        <v>180</v>
      </c>
      <c r="F367" s="4" t="s">
        <v>12</v>
      </c>
      <c r="G367" s="60">
        <f>G368+G369+G370+G371</f>
        <v>80</v>
      </c>
      <c r="H367" s="60">
        <f t="shared" ref="H367:I367" si="130">H368+H369+H370+H371</f>
        <v>40</v>
      </c>
      <c r="I367" s="60">
        <f t="shared" si="130"/>
        <v>40</v>
      </c>
      <c r="J367" s="108"/>
    </row>
    <row r="368" spans="1:10" ht="47.25" hidden="1" x14ac:dyDescent="0.2">
      <c r="A368" s="102"/>
      <c r="B368" s="108"/>
      <c r="C368" s="137"/>
      <c r="D368" s="120"/>
      <c r="E368" s="102"/>
      <c r="F368" s="4" t="s">
        <v>14</v>
      </c>
      <c r="G368" s="60">
        <f>H368+I368</f>
        <v>80</v>
      </c>
      <c r="H368" s="61">
        <v>40</v>
      </c>
      <c r="I368" s="61">
        <v>40</v>
      </c>
      <c r="J368" s="108"/>
    </row>
    <row r="369" spans="1:10" ht="31.5" hidden="1" x14ac:dyDescent="0.2">
      <c r="A369" s="102"/>
      <c r="B369" s="108"/>
      <c r="C369" s="137"/>
      <c r="D369" s="120"/>
      <c r="E369" s="102"/>
      <c r="F369" s="4" t="s">
        <v>15</v>
      </c>
      <c r="G369" s="60">
        <f t="shared" ref="G369:G371" si="131">H369+I369</f>
        <v>0</v>
      </c>
      <c r="H369" s="61">
        <v>0</v>
      </c>
      <c r="I369" s="61">
        <v>0</v>
      </c>
      <c r="J369" s="108"/>
    </row>
    <row r="370" spans="1:10" ht="31.5" hidden="1" x14ac:dyDescent="0.2">
      <c r="A370" s="102"/>
      <c r="B370" s="108"/>
      <c r="C370" s="137"/>
      <c r="D370" s="120"/>
      <c r="E370" s="102"/>
      <c r="F370" s="4" t="s">
        <v>16</v>
      </c>
      <c r="G370" s="60">
        <f t="shared" si="131"/>
        <v>0</v>
      </c>
      <c r="H370" s="61">
        <v>0</v>
      </c>
      <c r="I370" s="61">
        <v>0</v>
      </c>
      <c r="J370" s="108"/>
    </row>
    <row r="371" spans="1:10" ht="31.5" hidden="1" x14ac:dyDescent="0.2">
      <c r="A371" s="102"/>
      <c r="B371" s="108"/>
      <c r="C371" s="138"/>
      <c r="D371" s="121"/>
      <c r="E371" s="103"/>
      <c r="F371" s="4" t="s">
        <v>18</v>
      </c>
      <c r="G371" s="60">
        <f t="shared" si="131"/>
        <v>0</v>
      </c>
      <c r="H371" s="61">
        <v>0</v>
      </c>
      <c r="I371" s="61">
        <v>0</v>
      </c>
      <c r="J371" s="108"/>
    </row>
    <row r="372" spans="1:10" ht="47.25" hidden="1" x14ac:dyDescent="0.2">
      <c r="A372" s="102"/>
      <c r="B372" s="108"/>
      <c r="C372" s="136" t="s">
        <v>147</v>
      </c>
      <c r="D372" s="119" t="s">
        <v>192</v>
      </c>
      <c r="E372" s="101" t="s">
        <v>180</v>
      </c>
      <c r="F372" s="4" t="s">
        <v>12</v>
      </c>
      <c r="G372" s="60">
        <f>G373+G374+G375+G376</f>
        <v>600</v>
      </c>
      <c r="H372" s="60">
        <f t="shared" ref="H372:I372" si="132">H373+H374+H375+H376</f>
        <v>300</v>
      </c>
      <c r="I372" s="60">
        <f t="shared" si="132"/>
        <v>300</v>
      </c>
      <c r="J372" s="108"/>
    </row>
    <row r="373" spans="1:10" ht="47.25" hidden="1" x14ac:dyDescent="0.2">
      <c r="A373" s="102"/>
      <c r="B373" s="108"/>
      <c r="C373" s="137"/>
      <c r="D373" s="120"/>
      <c r="E373" s="102"/>
      <c r="F373" s="4" t="s">
        <v>14</v>
      </c>
      <c r="G373" s="60">
        <f t="shared" ref="G373:G376" si="133">H373+I373</f>
        <v>600</v>
      </c>
      <c r="H373" s="61">
        <v>300</v>
      </c>
      <c r="I373" s="61">
        <v>300</v>
      </c>
      <c r="J373" s="108"/>
    </row>
    <row r="374" spans="1:10" ht="31.5" hidden="1" x14ac:dyDescent="0.2">
      <c r="A374" s="102"/>
      <c r="B374" s="108"/>
      <c r="C374" s="137"/>
      <c r="D374" s="120"/>
      <c r="E374" s="102"/>
      <c r="F374" s="4" t="s">
        <v>15</v>
      </c>
      <c r="G374" s="60">
        <f t="shared" si="133"/>
        <v>0</v>
      </c>
      <c r="H374" s="61">
        <v>0</v>
      </c>
      <c r="I374" s="61">
        <v>0</v>
      </c>
      <c r="J374" s="108"/>
    </row>
    <row r="375" spans="1:10" ht="31.5" hidden="1" x14ac:dyDescent="0.2">
      <c r="A375" s="102"/>
      <c r="B375" s="108"/>
      <c r="C375" s="137"/>
      <c r="D375" s="120"/>
      <c r="E375" s="102"/>
      <c r="F375" s="4" t="s">
        <v>16</v>
      </c>
      <c r="G375" s="60">
        <f t="shared" si="133"/>
        <v>0</v>
      </c>
      <c r="H375" s="61">
        <v>0</v>
      </c>
      <c r="I375" s="61">
        <v>0</v>
      </c>
      <c r="J375" s="108"/>
    </row>
    <row r="376" spans="1:10" ht="31.5" hidden="1" x14ac:dyDescent="0.2">
      <c r="A376" s="102"/>
      <c r="B376" s="108"/>
      <c r="C376" s="138"/>
      <c r="D376" s="121"/>
      <c r="E376" s="103"/>
      <c r="F376" s="4" t="s">
        <v>18</v>
      </c>
      <c r="G376" s="60">
        <f t="shared" si="133"/>
        <v>0</v>
      </c>
      <c r="H376" s="61">
        <v>0</v>
      </c>
      <c r="I376" s="61">
        <v>0</v>
      </c>
      <c r="J376" s="108"/>
    </row>
    <row r="377" spans="1:10" ht="47.25" hidden="1" x14ac:dyDescent="0.2">
      <c r="A377" s="102"/>
      <c r="B377" s="108"/>
      <c r="C377" s="136" t="s">
        <v>148</v>
      </c>
      <c r="D377" s="122" t="s">
        <v>192</v>
      </c>
      <c r="E377" s="122" t="s">
        <v>180</v>
      </c>
      <c r="F377" s="4" t="s">
        <v>12</v>
      </c>
      <c r="G377" s="60">
        <f>G378+G379+G380+G381</f>
        <v>20</v>
      </c>
      <c r="H377" s="60">
        <f t="shared" ref="H377" si="134">H378+H379+H380+H381</f>
        <v>10</v>
      </c>
      <c r="I377" s="60">
        <f t="shared" ref="I377" si="135">I378+I379+I380+I381</f>
        <v>10</v>
      </c>
      <c r="J377" s="108"/>
    </row>
    <row r="378" spans="1:10" ht="47.25" hidden="1" x14ac:dyDescent="0.2">
      <c r="A378" s="102"/>
      <c r="B378" s="108"/>
      <c r="C378" s="137"/>
      <c r="D378" s="122"/>
      <c r="E378" s="122"/>
      <c r="F378" s="4" t="s">
        <v>14</v>
      </c>
      <c r="G378" s="60">
        <f t="shared" ref="G378:G381" si="136">H378+I378</f>
        <v>20</v>
      </c>
      <c r="H378" s="61">
        <v>10</v>
      </c>
      <c r="I378" s="61">
        <v>10</v>
      </c>
      <c r="J378" s="108"/>
    </row>
    <row r="379" spans="1:10" ht="31.5" hidden="1" x14ac:dyDescent="0.2">
      <c r="A379" s="102"/>
      <c r="B379" s="108"/>
      <c r="C379" s="137"/>
      <c r="D379" s="122"/>
      <c r="E379" s="122"/>
      <c r="F379" s="4" t="s">
        <v>15</v>
      </c>
      <c r="G379" s="60">
        <f t="shared" si="136"/>
        <v>0</v>
      </c>
      <c r="H379" s="61">
        <v>0</v>
      </c>
      <c r="I379" s="61">
        <v>0</v>
      </c>
      <c r="J379" s="108"/>
    </row>
    <row r="380" spans="1:10" ht="31.5" hidden="1" x14ac:dyDescent="0.2">
      <c r="A380" s="102"/>
      <c r="B380" s="108"/>
      <c r="C380" s="137"/>
      <c r="D380" s="122"/>
      <c r="E380" s="122"/>
      <c r="F380" s="4" t="s">
        <v>16</v>
      </c>
      <c r="G380" s="60">
        <f t="shared" si="136"/>
        <v>0</v>
      </c>
      <c r="H380" s="61">
        <v>0</v>
      </c>
      <c r="I380" s="61">
        <v>0</v>
      </c>
      <c r="J380" s="108"/>
    </row>
    <row r="381" spans="1:10" ht="31.5" hidden="1" x14ac:dyDescent="0.2">
      <c r="A381" s="103"/>
      <c r="B381" s="109"/>
      <c r="C381" s="138"/>
      <c r="D381" s="122"/>
      <c r="E381" s="122"/>
      <c r="F381" s="4" t="s">
        <v>18</v>
      </c>
      <c r="G381" s="60">
        <f t="shared" si="136"/>
        <v>0</v>
      </c>
      <c r="H381" s="61">
        <v>0</v>
      </c>
      <c r="I381" s="61">
        <v>0</v>
      </c>
      <c r="J381" s="109"/>
    </row>
    <row r="382" spans="1:10" ht="47.25" hidden="1" x14ac:dyDescent="0.2">
      <c r="A382" s="136">
        <v>2</v>
      </c>
      <c r="B382" s="107" t="s">
        <v>149</v>
      </c>
      <c r="C382" s="107" t="s">
        <v>150</v>
      </c>
      <c r="D382" s="101" t="s">
        <v>191</v>
      </c>
      <c r="E382" s="101" t="s">
        <v>180</v>
      </c>
      <c r="F382" s="4" t="s">
        <v>12</v>
      </c>
      <c r="G382" s="60">
        <f>G383+G384+G385+G386</f>
        <v>4000</v>
      </c>
      <c r="H382" s="60">
        <f t="shared" ref="H382" si="137">H383+H384+H385+H386</f>
        <v>2000</v>
      </c>
      <c r="I382" s="60">
        <f t="shared" ref="I382" si="138">I383+I384+I385+I386</f>
        <v>2000</v>
      </c>
      <c r="J382" s="107" t="s">
        <v>151</v>
      </c>
    </row>
    <row r="383" spans="1:10" ht="43.15" hidden="1" customHeight="1" x14ac:dyDescent="0.2">
      <c r="A383" s="137"/>
      <c r="B383" s="108"/>
      <c r="C383" s="108"/>
      <c r="D383" s="102"/>
      <c r="E383" s="102"/>
      <c r="F383" s="4" t="s">
        <v>14</v>
      </c>
      <c r="G383" s="60">
        <f t="shared" ref="G383:G386" si="139">H383+I383</f>
        <v>4000</v>
      </c>
      <c r="H383" s="61">
        <v>2000</v>
      </c>
      <c r="I383" s="63">
        <v>2000</v>
      </c>
      <c r="J383" s="108"/>
    </row>
    <row r="384" spans="1:10" ht="33.6" hidden="1" customHeight="1" x14ac:dyDescent="0.2">
      <c r="A384" s="137"/>
      <c r="B384" s="108"/>
      <c r="C384" s="108"/>
      <c r="D384" s="102"/>
      <c r="E384" s="102"/>
      <c r="F384" s="4" t="s">
        <v>15</v>
      </c>
      <c r="G384" s="60">
        <f t="shared" si="139"/>
        <v>0</v>
      </c>
      <c r="H384" s="61">
        <v>0</v>
      </c>
      <c r="I384" s="61">
        <v>0</v>
      </c>
      <c r="J384" s="108"/>
    </row>
    <row r="385" spans="1:11" ht="31.15" hidden="1" customHeight="1" x14ac:dyDescent="0.2">
      <c r="A385" s="137"/>
      <c r="B385" s="108"/>
      <c r="C385" s="108"/>
      <c r="D385" s="102"/>
      <c r="E385" s="102"/>
      <c r="F385" s="4" t="s">
        <v>16</v>
      </c>
      <c r="G385" s="60">
        <f t="shared" si="139"/>
        <v>0</v>
      </c>
      <c r="H385" s="61">
        <v>0</v>
      </c>
      <c r="I385" s="61">
        <v>0</v>
      </c>
      <c r="J385" s="108"/>
    </row>
    <row r="386" spans="1:11" ht="31.15" hidden="1" customHeight="1" x14ac:dyDescent="0.2">
      <c r="A386" s="137"/>
      <c r="B386" s="108"/>
      <c r="C386" s="108"/>
      <c r="D386" s="102"/>
      <c r="E386" s="102"/>
      <c r="F386" s="4" t="s">
        <v>18</v>
      </c>
      <c r="G386" s="60">
        <f t="shared" si="139"/>
        <v>0</v>
      </c>
      <c r="H386" s="61">
        <v>0</v>
      </c>
      <c r="I386" s="61">
        <v>0</v>
      </c>
      <c r="J386" s="108"/>
    </row>
    <row r="387" spans="1:11" ht="195.6" hidden="1" customHeight="1" x14ac:dyDescent="0.2">
      <c r="A387" s="138"/>
      <c r="B387" s="109"/>
      <c r="C387" s="109"/>
      <c r="D387" s="103"/>
      <c r="E387" s="103"/>
      <c r="F387" s="116"/>
      <c r="G387" s="117"/>
      <c r="H387" s="117"/>
      <c r="I387" s="118"/>
      <c r="J387" s="109"/>
    </row>
    <row r="388" spans="1:11" ht="47.25" hidden="1" x14ac:dyDescent="0.2">
      <c r="A388" s="136"/>
      <c r="B388" s="107"/>
      <c r="C388" s="107" t="s">
        <v>152</v>
      </c>
      <c r="D388" s="101" t="s">
        <v>191</v>
      </c>
      <c r="E388" s="101" t="s">
        <v>180</v>
      </c>
      <c r="F388" s="4" t="s">
        <v>12</v>
      </c>
      <c r="G388" s="60">
        <f t="shared" ref="G388:I388" si="140">G389+G390+G391+G392</f>
        <v>6000</v>
      </c>
      <c r="H388" s="60">
        <f t="shared" si="140"/>
        <v>3000</v>
      </c>
      <c r="I388" s="60">
        <f t="shared" si="140"/>
        <v>3000</v>
      </c>
      <c r="J388" s="107" t="s">
        <v>151</v>
      </c>
    </row>
    <row r="389" spans="1:11" ht="43.15" hidden="1" customHeight="1" x14ac:dyDescent="0.2">
      <c r="A389" s="137"/>
      <c r="B389" s="108"/>
      <c r="C389" s="108"/>
      <c r="D389" s="102"/>
      <c r="E389" s="102"/>
      <c r="F389" s="4" t="s">
        <v>14</v>
      </c>
      <c r="G389" s="60">
        <f t="shared" ref="G389:G392" si="141">H389+I389</f>
        <v>6000</v>
      </c>
      <c r="H389" s="61">
        <v>3000</v>
      </c>
      <c r="I389" s="80">
        <v>3000</v>
      </c>
      <c r="J389" s="108"/>
    </row>
    <row r="390" spans="1:11" ht="33.6" hidden="1" customHeight="1" x14ac:dyDescent="0.2">
      <c r="A390" s="137"/>
      <c r="B390" s="108"/>
      <c r="C390" s="108"/>
      <c r="D390" s="102"/>
      <c r="E390" s="102"/>
      <c r="F390" s="4" t="s">
        <v>15</v>
      </c>
      <c r="G390" s="60">
        <f t="shared" si="141"/>
        <v>0</v>
      </c>
      <c r="H390" s="61">
        <v>0</v>
      </c>
      <c r="I390" s="61">
        <v>0</v>
      </c>
      <c r="J390" s="108"/>
    </row>
    <row r="391" spans="1:11" ht="31.15" hidden="1" customHeight="1" x14ac:dyDescent="0.2">
      <c r="A391" s="137"/>
      <c r="B391" s="108"/>
      <c r="C391" s="108"/>
      <c r="D391" s="102"/>
      <c r="E391" s="102"/>
      <c r="F391" s="4" t="s">
        <v>16</v>
      </c>
      <c r="G391" s="60">
        <f t="shared" si="141"/>
        <v>0</v>
      </c>
      <c r="H391" s="61">
        <v>0</v>
      </c>
      <c r="I391" s="61">
        <v>0</v>
      </c>
      <c r="J391" s="108"/>
    </row>
    <row r="392" spans="1:11" ht="31.15" hidden="1" customHeight="1" x14ac:dyDescent="0.2">
      <c r="A392" s="137"/>
      <c r="B392" s="108"/>
      <c r="C392" s="108"/>
      <c r="D392" s="102"/>
      <c r="E392" s="102"/>
      <c r="F392" s="4" t="s">
        <v>18</v>
      </c>
      <c r="G392" s="60">
        <f t="shared" si="141"/>
        <v>0</v>
      </c>
      <c r="H392" s="61">
        <v>0</v>
      </c>
      <c r="I392" s="61">
        <v>0</v>
      </c>
      <c r="J392" s="108"/>
    </row>
    <row r="393" spans="1:11" ht="195.6" hidden="1" customHeight="1" x14ac:dyDescent="0.2">
      <c r="A393" s="138"/>
      <c r="B393" s="109"/>
      <c r="C393" s="109"/>
      <c r="D393" s="103"/>
      <c r="E393" s="103"/>
      <c r="F393" s="116"/>
      <c r="G393" s="117"/>
      <c r="H393" s="117"/>
      <c r="I393" s="118"/>
      <c r="J393" s="109"/>
    </row>
    <row r="394" spans="1:11" ht="31.9" hidden="1" customHeight="1" x14ac:dyDescent="0.2">
      <c r="A394" s="125" t="s">
        <v>37</v>
      </c>
      <c r="B394" s="126"/>
      <c r="C394" s="126"/>
      <c r="D394" s="126"/>
      <c r="E394" s="153"/>
      <c r="F394" s="81" t="s">
        <v>12</v>
      </c>
      <c r="G394" s="79">
        <f t="shared" ref="G394:I398" si="142">G361+G367+G372+G377+G382+G388</f>
        <v>12700</v>
      </c>
      <c r="H394" s="79">
        <f t="shared" si="142"/>
        <v>6350</v>
      </c>
      <c r="I394" s="79">
        <f t="shared" si="142"/>
        <v>6350</v>
      </c>
      <c r="J394" s="142"/>
    </row>
    <row r="395" spans="1:11" ht="47.25" hidden="1" x14ac:dyDescent="0.2">
      <c r="A395" s="127"/>
      <c r="B395" s="128"/>
      <c r="C395" s="128"/>
      <c r="D395" s="128"/>
      <c r="E395" s="154"/>
      <c r="F395" s="8" t="s">
        <v>14</v>
      </c>
      <c r="G395" s="79">
        <f t="shared" si="142"/>
        <v>12700</v>
      </c>
      <c r="H395" s="79">
        <f t="shared" si="142"/>
        <v>6350</v>
      </c>
      <c r="I395" s="79">
        <f t="shared" si="142"/>
        <v>6350</v>
      </c>
      <c r="J395" s="143"/>
    </row>
    <row r="396" spans="1:11" ht="31.5" hidden="1" x14ac:dyDescent="0.2">
      <c r="A396" s="127"/>
      <c r="B396" s="128"/>
      <c r="C396" s="128"/>
      <c r="D396" s="128"/>
      <c r="E396" s="154"/>
      <c r="F396" s="8" t="s">
        <v>15</v>
      </c>
      <c r="G396" s="79">
        <f t="shared" si="142"/>
        <v>0</v>
      </c>
      <c r="H396" s="79">
        <f t="shared" si="142"/>
        <v>0</v>
      </c>
      <c r="I396" s="79">
        <f t="shared" si="142"/>
        <v>0</v>
      </c>
      <c r="J396" s="143"/>
    </row>
    <row r="397" spans="1:11" ht="31.5" hidden="1" x14ac:dyDescent="0.2">
      <c r="A397" s="127"/>
      <c r="B397" s="128"/>
      <c r="C397" s="128"/>
      <c r="D397" s="128"/>
      <c r="E397" s="154"/>
      <c r="F397" s="8" t="s">
        <v>16</v>
      </c>
      <c r="G397" s="79">
        <f t="shared" si="142"/>
        <v>0</v>
      </c>
      <c r="H397" s="79">
        <f t="shared" si="142"/>
        <v>0</v>
      </c>
      <c r="I397" s="79">
        <f t="shared" si="142"/>
        <v>0</v>
      </c>
      <c r="J397" s="143"/>
    </row>
    <row r="398" spans="1:11" ht="31.5" hidden="1" x14ac:dyDescent="0.2">
      <c r="A398" s="129"/>
      <c r="B398" s="130"/>
      <c r="C398" s="130"/>
      <c r="D398" s="130"/>
      <c r="E398" s="155"/>
      <c r="F398" s="8" t="s">
        <v>18</v>
      </c>
      <c r="G398" s="79">
        <f t="shared" si="142"/>
        <v>0</v>
      </c>
      <c r="H398" s="79">
        <f t="shared" si="142"/>
        <v>0</v>
      </c>
      <c r="I398" s="79">
        <f t="shared" si="142"/>
        <v>0</v>
      </c>
      <c r="J398" s="144"/>
    </row>
    <row r="399" spans="1:11" ht="42" hidden="1" customHeight="1" x14ac:dyDescent="0.2">
      <c r="A399" s="187" t="s">
        <v>153</v>
      </c>
      <c r="B399" s="188"/>
      <c r="C399" s="188"/>
      <c r="D399" s="188"/>
      <c r="E399" s="188"/>
      <c r="F399" s="188"/>
      <c r="G399" s="188"/>
      <c r="H399" s="188"/>
      <c r="I399" s="188"/>
      <c r="J399" s="189"/>
      <c r="K399" s="82"/>
    </row>
    <row r="400" spans="1:11" ht="31.9" hidden="1" customHeight="1" x14ac:dyDescent="0.2">
      <c r="A400" s="135">
        <v>1</v>
      </c>
      <c r="B400" s="185" t="s">
        <v>144</v>
      </c>
      <c r="C400" s="190" t="s">
        <v>154</v>
      </c>
      <c r="D400" s="191" t="s">
        <v>113</v>
      </c>
      <c r="E400" s="122" t="s">
        <v>180</v>
      </c>
      <c r="F400" s="20" t="s">
        <v>12</v>
      </c>
      <c r="G400" s="60">
        <f>G401+G402+G403+G404</f>
        <v>708.5</v>
      </c>
      <c r="H400" s="60">
        <f t="shared" ref="H400:I400" si="143">H401+H402+H403+H404</f>
        <v>200</v>
      </c>
      <c r="I400" s="60">
        <f t="shared" si="143"/>
        <v>508.5</v>
      </c>
      <c r="J400" s="134" t="s">
        <v>151</v>
      </c>
      <c r="K400" s="82"/>
    </row>
    <row r="401" spans="1:11" ht="47.25" hidden="1" x14ac:dyDescent="0.2">
      <c r="A401" s="102"/>
      <c r="B401" s="132"/>
      <c r="C401" s="190"/>
      <c r="D401" s="120"/>
      <c r="E401" s="122"/>
      <c r="F401" s="83" t="s">
        <v>14</v>
      </c>
      <c r="G401" s="60">
        <f t="shared" ref="G401:G404" si="144">H401+I401</f>
        <v>0</v>
      </c>
      <c r="H401" s="61">
        <v>0</v>
      </c>
      <c r="I401" s="40">
        <v>0</v>
      </c>
      <c r="J401" s="134"/>
      <c r="K401" s="82"/>
    </row>
    <row r="402" spans="1:11" ht="31.5" hidden="1" x14ac:dyDescent="0.2">
      <c r="A402" s="102"/>
      <c r="B402" s="132"/>
      <c r="C402" s="190"/>
      <c r="D402" s="120"/>
      <c r="E402" s="122"/>
      <c r="F402" s="83" t="s">
        <v>15</v>
      </c>
      <c r="G402" s="60">
        <f t="shared" si="144"/>
        <v>0</v>
      </c>
      <c r="H402" s="61">
        <v>0</v>
      </c>
      <c r="I402" s="40">
        <v>0</v>
      </c>
      <c r="J402" s="134"/>
      <c r="K402" s="82"/>
    </row>
    <row r="403" spans="1:11" ht="31.5" hidden="1" x14ac:dyDescent="0.2">
      <c r="A403" s="102"/>
      <c r="B403" s="132"/>
      <c r="C403" s="190"/>
      <c r="D403" s="120"/>
      <c r="E403" s="122"/>
      <c r="F403" s="83" t="s">
        <v>16</v>
      </c>
      <c r="G403" s="60">
        <f t="shared" si="144"/>
        <v>708.5</v>
      </c>
      <c r="H403" s="61">
        <v>200</v>
      </c>
      <c r="I403" s="40">
        <v>508.5</v>
      </c>
      <c r="J403" s="134"/>
      <c r="K403" s="82"/>
    </row>
    <row r="404" spans="1:11" ht="31.5" hidden="1" x14ac:dyDescent="0.2">
      <c r="A404" s="102"/>
      <c r="B404" s="132"/>
      <c r="C404" s="190"/>
      <c r="D404" s="120"/>
      <c r="E404" s="122"/>
      <c r="F404" s="83" t="s">
        <v>18</v>
      </c>
      <c r="G404" s="60">
        <f t="shared" si="144"/>
        <v>0</v>
      </c>
      <c r="H404" s="61">
        <v>0</v>
      </c>
      <c r="I404" s="40">
        <v>0</v>
      </c>
      <c r="J404" s="134"/>
      <c r="K404" s="82"/>
    </row>
    <row r="405" spans="1:11" ht="224.45" hidden="1" customHeight="1" x14ac:dyDescent="0.2">
      <c r="A405" s="102"/>
      <c r="B405" s="132"/>
      <c r="C405" s="190"/>
      <c r="D405" s="121"/>
      <c r="E405" s="122"/>
      <c r="F405" s="123"/>
      <c r="G405" s="124"/>
      <c r="H405" s="124"/>
      <c r="I405" s="184"/>
      <c r="J405" s="134"/>
      <c r="K405" s="82"/>
    </row>
    <row r="406" spans="1:11" ht="47.25" hidden="1" x14ac:dyDescent="0.2">
      <c r="A406" s="102"/>
      <c r="B406" s="132"/>
      <c r="C406" s="136" t="s">
        <v>155</v>
      </c>
      <c r="D406" s="122" t="s">
        <v>113</v>
      </c>
      <c r="E406" s="122" t="s">
        <v>180</v>
      </c>
      <c r="F406" s="83" t="s">
        <v>12</v>
      </c>
      <c r="G406" s="60">
        <f>G407+G408+G409+G410</f>
        <v>0</v>
      </c>
      <c r="H406" s="60">
        <f t="shared" ref="H406" si="145">H407+H408+H409+H410</f>
        <v>0</v>
      </c>
      <c r="I406" s="5">
        <f t="shared" ref="I406" si="146">I407+I408+I409+I410</f>
        <v>0</v>
      </c>
      <c r="J406" s="134"/>
      <c r="K406" s="82"/>
    </row>
    <row r="407" spans="1:11" ht="47.25" hidden="1" x14ac:dyDescent="0.2">
      <c r="A407" s="102"/>
      <c r="B407" s="132"/>
      <c r="C407" s="137"/>
      <c r="D407" s="122"/>
      <c r="E407" s="122"/>
      <c r="F407" s="83" t="s">
        <v>14</v>
      </c>
      <c r="G407" s="60">
        <f t="shared" ref="G407:G410" si="147">H407+I407</f>
        <v>0</v>
      </c>
      <c r="H407" s="61">
        <v>0</v>
      </c>
      <c r="I407" s="40">
        <v>0</v>
      </c>
      <c r="J407" s="134"/>
      <c r="K407" s="82"/>
    </row>
    <row r="408" spans="1:11" ht="31.5" hidden="1" x14ac:dyDescent="0.2">
      <c r="A408" s="102"/>
      <c r="B408" s="132"/>
      <c r="C408" s="137"/>
      <c r="D408" s="122"/>
      <c r="E408" s="122"/>
      <c r="F408" s="83" t="s">
        <v>15</v>
      </c>
      <c r="G408" s="60">
        <f t="shared" si="147"/>
        <v>0</v>
      </c>
      <c r="H408" s="61">
        <v>0</v>
      </c>
      <c r="I408" s="40">
        <v>0</v>
      </c>
      <c r="J408" s="134"/>
      <c r="K408" s="82"/>
    </row>
    <row r="409" spans="1:11" ht="31.5" hidden="1" x14ac:dyDescent="0.2">
      <c r="A409" s="102"/>
      <c r="B409" s="132"/>
      <c r="C409" s="137"/>
      <c r="D409" s="122"/>
      <c r="E409" s="122"/>
      <c r="F409" s="83" t="s">
        <v>16</v>
      </c>
      <c r="G409" s="60">
        <f t="shared" si="147"/>
        <v>0</v>
      </c>
      <c r="H409" s="61">
        <v>0</v>
      </c>
      <c r="I409" s="40">
        <v>0</v>
      </c>
      <c r="J409" s="134"/>
      <c r="K409" s="82"/>
    </row>
    <row r="410" spans="1:11" ht="31.5" hidden="1" x14ac:dyDescent="0.2">
      <c r="A410" s="102"/>
      <c r="B410" s="132"/>
      <c r="C410" s="138"/>
      <c r="D410" s="122"/>
      <c r="E410" s="122"/>
      <c r="F410" s="83" t="s">
        <v>18</v>
      </c>
      <c r="G410" s="60">
        <f t="shared" si="147"/>
        <v>0</v>
      </c>
      <c r="H410" s="61">
        <v>0</v>
      </c>
      <c r="I410" s="40">
        <v>0</v>
      </c>
      <c r="J410" s="134"/>
      <c r="K410" s="82"/>
    </row>
    <row r="411" spans="1:11" ht="47.25" hidden="1" x14ac:dyDescent="0.2">
      <c r="A411" s="102"/>
      <c r="B411" s="132"/>
      <c r="C411" s="136" t="s">
        <v>147</v>
      </c>
      <c r="D411" s="122" t="s">
        <v>113</v>
      </c>
      <c r="E411" s="122" t="s">
        <v>180</v>
      </c>
      <c r="F411" s="83" t="s">
        <v>12</v>
      </c>
      <c r="G411" s="60">
        <f>G412+G413+G414+G415</f>
        <v>0</v>
      </c>
      <c r="H411" s="60">
        <f t="shared" ref="H411" si="148">H412+H413+H414+H415</f>
        <v>0</v>
      </c>
      <c r="I411" s="5">
        <f t="shared" ref="I411" si="149">I412+I413+I414+I415</f>
        <v>0</v>
      </c>
      <c r="J411" s="134"/>
      <c r="K411" s="82"/>
    </row>
    <row r="412" spans="1:11" ht="47.25" hidden="1" x14ac:dyDescent="0.2">
      <c r="A412" s="102"/>
      <c r="B412" s="132"/>
      <c r="C412" s="137"/>
      <c r="D412" s="122"/>
      <c r="E412" s="122"/>
      <c r="F412" s="83" t="s">
        <v>14</v>
      </c>
      <c r="G412" s="60">
        <f t="shared" ref="G412:G415" si="150">H412+I412</f>
        <v>0</v>
      </c>
      <c r="H412" s="61">
        <v>0</v>
      </c>
      <c r="I412" s="40">
        <v>0</v>
      </c>
      <c r="J412" s="134"/>
      <c r="K412" s="82"/>
    </row>
    <row r="413" spans="1:11" ht="31.5" hidden="1" x14ac:dyDescent="0.2">
      <c r="A413" s="102"/>
      <c r="B413" s="132"/>
      <c r="C413" s="137"/>
      <c r="D413" s="122"/>
      <c r="E413" s="122"/>
      <c r="F413" s="83" t="s">
        <v>15</v>
      </c>
      <c r="G413" s="60">
        <f t="shared" si="150"/>
        <v>0</v>
      </c>
      <c r="H413" s="61">
        <v>0</v>
      </c>
      <c r="I413" s="40">
        <v>0</v>
      </c>
      <c r="J413" s="134"/>
      <c r="K413" s="82"/>
    </row>
    <row r="414" spans="1:11" ht="31.5" hidden="1" x14ac:dyDescent="0.2">
      <c r="A414" s="102"/>
      <c r="B414" s="132"/>
      <c r="C414" s="137"/>
      <c r="D414" s="122"/>
      <c r="E414" s="122"/>
      <c r="F414" s="83" t="s">
        <v>16</v>
      </c>
      <c r="G414" s="60">
        <f t="shared" si="150"/>
        <v>0</v>
      </c>
      <c r="H414" s="61">
        <v>0</v>
      </c>
      <c r="I414" s="40">
        <v>0</v>
      </c>
      <c r="J414" s="134"/>
      <c r="K414" s="82"/>
    </row>
    <row r="415" spans="1:11" ht="31.5" hidden="1" x14ac:dyDescent="0.2">
      <c r="A415" s="102"/>
      <c r="B415" s="132"/>
      <c r="C415" s="138"/>
      <c r="D415" s="122"/>
      <c r="E415" s="122"/>
      <c r="F415" s="83" t="s">
        <v>18</v>
      </c>
      <c r="G415" s="60">
        <f t="shared" si="150"/>
        <v>0</v>
      </c>
      <c r="H415" s="61">
        <v>0</v>
      </c>
      <c r="I415" s="40">
        <v>0</v>
      </c>
      <c r="J415" s="134"/>
      <c r="K415" s="82"/>
    </row>
    <row r="416" spans="1:11" ht="47.25" hidden="1" x14ac:dyDescent="0.2">
      <c r="A416" s="102"/>
      <c r="B416" s="132"/>
      <c r="C416" s="136" t="s">
        <v>156</v>
      </c>
      <c r="D416" s="122" t="s">
        <v>113</v>
      </c>
      <c r="E416" s="122" t="s">
        <v>180</v>
      </c>
      <c r="F416" s="83" t="s">
        <v>12</v>
      </c>
      <c r="G416" s="60">
        <f>G417+G418+G419+G420</f>
        <v>0</v>
      </c>
      <c r="H416" s="60">
        <f t="shared" ref="H416" si="151">H417+H418+H419+H420</f>
        <v>0</v>
      </c>
      <c r="I416" s="5">
        <f t="shared" ref="I416" si="152">I417+I418+I419+I420</f>
        <v>0</v>
      </c>
      <c r="J416" s="134"/>
      <c r="K416" s="82"/>
    </row>
    <row r="417" spans="1:11" ht="47.25" hidden="1" x14ac:dyDescent="0.2">
      <c r="A417" s="102"/>
      <c r="B417" s="132"/>
      <c r="C417" s="137"/>
      <c r="D417" s="122"/>
      <c r="E417" s="122"/>
      <c r="F417" s="83" t="s">
        <v>14</v>
      </c>
      <c r="G417" s="60">
        <f t="shared" ref="G417:G420" si="153">H417+I417</f>
        <v>0</v>
      </c>
      <c r="H417" s="61">
        <v>0</v>
      </c>
      <c r="I417" s="40">
        <v>0</v>
      </c>
      <c r="J417" s="134"/>
      <c r="K417" s="82"/>
    </row>
    <row r="418" spans="1:11" ht="31.5" hidden="1" x14ac:dyDescent="0.2">
      <c r="A418" s="102"/>
      <c r="B418" s="132"/>
      <c r="C418" s="137"/>
      <c r="D418" s="122"/>
      <c r="E418" s="122"/>
      <c r="F418" s="83" t="s">
        <v>15</v>
      </c>
      <c r="G418" s="60">
        <f t="shared" si="153"/>
        <v>0</v>
      </c>
      <c r="H418" s="61">
        <v>0</v>
      </c>
      <c r="I418" s="40">
        <v>0</v>
      </c>
      <c r="J418" s="134"/>
      <c r="K418" s="82"/>
    </row>
    <row r="419" spans="1:11" ht="31.5" hidden="1" x14ac:dyDescent="0.2">
      <c r="A419" s="102"/>
      <c r="B419" s="132"/>
      <c r="C419" s="137"/>
      <c r="D419" s="122"/>
      <c r="E419" s="122"/>
      <c r="F419" s="83" t="s">
        <v>16</v>
      </c>
      <c r="G419" s="60">
        <f t="shared" si="153"/>
        <v>0</v>
      </c>
      <c r="H419" s="61">
        <v>0</v>
      </c>
      <c r="I419" s="40">
        <v>0</v>
      </c>
      <c r="J419" s="134"/>
      <c r="K419" s="82"/>
    </row>
    <row r="420" spans="1:11" ht="31.5" hidden="1" x14ac:dyDescent="0.2">
      <c r="A420" s="103"/>
      <c r="B420" s="133"/>
      <c r="C420" s="138"/>
      <c r="D420" s="122"/>
      <c r="E420" s="122"/>
      <c r="F420" s="83" t="s">
        <v>18</v>
      </c>
      <c r="G420" s="60">
        <f t="shared" si="153"/>
        <v>0</v>
      </c>
      <c r="H420" s="61">
        <v>0</v>
      </c>
      <c r="I420" s="40">
        <v>0</v>
      </c>
      <c r="J420" s="134"/>
      <c r="K420" s="82"/>
    </row>
    <row r="421" spans="1:11" ht="31.9" hidden="1" customHeight="1" x14ac:dyDescent="0.2">
      <c r="A421" s="119">
        <v>2</v>
      </c>
      <c r="B421" s="107" t="s">
        <v>149</v>
      </c>
      <c r="C421" s="131" t="s">
        <v>157</v>
      </c>
      <c r="D421" s="122" t="s">
        <v>113</v>
      </c>
      <c r="E421" s="101" t="s">
        <v>180</v>
      </c>
      <c r="F421" s="57" t="s">
        <v>12</v>
      </c>
      <c r="G421" s="60">
        <f>G422+G423+G424+G425</f>
        <v>2000</v>
      </c>
      <c r="H421" s="60">
        <f t="shared" ref="H421" si="154">H422+H423+H424+H425</f>
        <v>1000</v>
      </c>
      <c r="I421" s="5">
        <f t="shared" ref="I421" si="155">I422+I423+I424+I425</f>
        <v>1000</v>
      </c>
      <c r="J421" s="134"/>
      <c r="K421" s="82"/>
    </row>
    <row r="422" spans="1:11" ht="47.25" hidden="1" x14ac:dyDescent="0.2">
      <c r="A422" s="120"/>
      <c r="B422" s="108"/>
      <c r="C422" s="132"/>
      <c r="D422" s="122"/>
      <c r="E422" s="102"/>
      <c r="F422" s="83" t="s">
        <v>14</v>
      </c>
      <c r="G422" s="60">
        <f t="shared" ref="G422:G425" si="156">H422+I422</f>
        <v>0</v>
      </c>
      <c r="H422" s="61">
        <v>0</v>
      </c>
      <c r="I422" s="40">
        <v>0</v>
      </c>
      <c r="J422" s="134"/>
      <c r="K422" s="82"/>
    </row>
    <row r="423" spans="1:11" ht="31.5" hidden="1" x14ac:dyDescent="0.2">
      <c r="A423" s="120"/>
      <c r="B423" s="108"/>
      <c r="C423" s="132"/>
      <c r="D423" s="122"/>
      <c r="E423" s="102"/>
      <c r="F423" s="83" t="s">
        <v>15</v>
      </c>
      <c r="G423" s="60">
        <f t="shared" si="156"/>
        <v>0</v>
      </c>
      <c r="H423" s="61">
        <v>0</v>
      </c>
      <c r="I423" s="40">
        <v>0</v>
      </c>
      <c r="J423" s="134"/>
      <c r="K423" s="82"/>
    </row>
    <row r="424" spans="1:11" ht="31.5" hidden="1" x14ac:dyDescent="0.2">
      <c r="A424" s="120"/>
      <c r="B424" s="108"/>
      <c r="C424" s="132"/>
      <c r="D424" s="122"/>
      <c r="E424" s="102"/>
      <c r="F424" s="83" t="s">
        <v>16</v>
      </c>
      <c r="G424" s="60">
        <f t="shared" si="156"/>
        <v>2000</v>
      </c>
      <c r="H424" s="61">
        <v>1000</v>
      </c>
      <c r="I424" s="84">
        <v>1000</v>
      </c>
      <c r="J424" s="134"/>
      <c r="K424" s="82"/>
    </row>
    <row r="425" spans="1:11" ht="31.5" hidden="1" x14ac:dyDescent="0.2">
      <c r="A425" s="120"/>
      <c r="B425" s="108"/>
      <c r="C425" s="132"/>
      <c r="D425" s="122"/>
      <c r="E425" s="102"/>
      <c r="F425" s="83" t="s">
        <v>18</v>
      </c>
      <c r="G425" s="60">
        <f t="shared" si="156"/>
        <v>0</v>
      </c>
      <c r="H425" s="61">
        <v>0</v>
      </c>
      <c r="I425" s="40">
        <v>0</v>
      </c>
      <c r="J425" s="134"/>
      <c r="K425" s="82"/>
    </row>
    <row r="426" spans="1:11" ht="229.15" hidden="1" customHeight="1" x14ac:dyDescent="0.2">
      <c r="A426" s="121"/>
      <c r="B426" s="109"/>
      <c r="C426" s="133"/>
      <c r="D426" s="122"/>
      <c r="E426" s="103"/>
      <c r="F426" s="123"/>
      <c r="G426" s="124"/>
      <c r="H426" s="124"/>
      <c r="I426" s="124"/>
      <c r="J426" s="134"/>
      <c r="K426" s="82"/>
    </row>
    <row r="427" spans="1:11" ht="31.9" hidden="1" customHeight="1" x14ac:dyDescent="0.2">
      <c r="A427" s="119"/>
      <c r="B427" s="107"/>
      <c r="C427" s="131" t="s">
        <v>158</v>
      </c>
      <c r="D427" s="122" t="s">
        <v>113</v>
      </c>
      <c r="E427" s="101" t="s">
        <v>180</v>
      </c>
      <c r="F427" s="57" t="s">
        <v>12</v>
      </c>
      <c r="G427" s="60">
        <f t="shared" ref="G427:I427" si="157">G428+G429+G430+G431</f>
        <v>1200</v>
      </c>
      <c r="H427" s="60">
        <f t="shared" si="157"/>
        <v>600</v>
      </c>
      <c r="I427" s="5">
        <f t="shared" si="157"/>
        <v>600</v>
      </c>
      <c r="J427" s="101"/>
      <c r="K427" s="82"/>
    </row>
    <row r="428" spans="1:11" ht="47.25" hidden="1" x14ac:dyDescent="0.2">
      <c r="A428" s="120"/>
      <c r="B428" s="108"/>
      <c r="C428" s="132"/>
      <c r="D428" s="122"/>
      <c r="E428" s="102"/>
      <c r="F428" s="83" t="s">
        <v>14</v>
      </c>
      <c r="G428" s="60">
        <f t="shared" ref="G428:G431" si="158">H428+I428</f>
        <v>0</v>
      </c>
      <c r="H428" s="61">
        <v>0</v>
      </c>
      <c r="I428" s="40">
        <v>0</v>
      </c>
      <c r="J428" s="102"/>
      <c r="K428" s="82"/>
    </row>
    <row r="429" spans="1:11" ht="31.5" hidden="1" x14ac:dyDescent="0.2">
      <c r="A429" s="120"/>
      <c r="B429" s="108"/>
      <c r="C429" s="132"/>
      <c r="D429" s="122"/>
      <c r="E429" s="102"/>
      <c r="F429" s="83" t="s">
        <v>15</v>
      </c>
      <c r="G429" s="60">
        <f t="shared" si="158"/>
        <v>0</v>
      </c>
      <c r="H429" s="61">
        <v>0</v>
      </c>
      <c r="I429" s="40">
        <v>0</v>
      </c>
      <c r="J429" s="102"/>
      <c r="K429" s="82"/>
    </row>
    <row r="430" spans="1:11" ht="31.5" hidden="1" x14ac:dyDescent="0.2">
      <c r="A430" s="120"/>
      <c r="B430" s="108"/>
      <c r="C430" s="132"/>
      <c r="D430" s="122"/>
      <c r="E430" s="102"/>
      <c r="F430" s="83" t="s">
        <v>16</v>
      </c>
      <c r="G430" s="60">
        <f t="shared" si="158"/>
        <v>1200</v>
      </c>
      <c r="H430" s="61">
        <v>600</v>
      </c>
      <c r="I430" s="85">
        <v>600</v>
      </c>
      <c r="J430" s="102"/>
      <c r="K430" s="82"/>
    </row>
    <row r="431" spans="1:11" ht="31.5" hidden="1" x14ac:dyDescent="0.2">
      <c r="A431" s="120"/>
      <c r="B431" s="108"/>
      <c r="C431" s="132"/>
      <c r="D431" s="122"/>
      <c r="E431" s="102"/>
      <c r="F431" s="83" t="s">
        <v>18</v>
      </c>
      <c r="G431" s="60">
        <f t="shared" si="158"/>
        <v>0</v>
      </c>
      <c r="H431" s="61">
        <v>0</v>
      </c>
      <c r="I431" s="40">
        <v>0</v>
      </c>
      <c r="J431" s="103"/>
      <c r="K431" s="82"/>
    </row>
    <row r="432" spans="1:11" ht="229.15" hidden="1" customHeight="1" x14ac:dyDescent="0.2">
      <c r="A432" s="121"/>
      <c r="B432" s="109"/>
      <c r="C432" s="133"/>
      <c r="D432" s="122"/>
      <c r="E432" s="103"/>
      <c r="F432" s="123"/>
      <c r="G432" s="124"/>
      <c r="H432" s="124"/>
      <c r="I432" s="124"/>
      <c r="J432" s="86"/>
      <c r="K432" s="82"/>
    </row>
    <row r="433" spans="1:11" ht="47.25" hidden="1" x14ac:dyDescent="0.2">
      <c r="A433" s="125" t="s">
        <v>37</v>
      </c>
      <c r="B433" s="126"/>
      <c r="C433" s="126"/>
      <c r="D433" s="126"/>
      <c r="E433" s="126"/>
      <c r="F433" s="35" t="s">
        <v>12</v>
      </c>
      <c r="G433" s="87">
        <f t="shared" ref="G433:I436" si="159">G400+G406+G411+G416+G421+G427</f>
        <v>3908.5</v>
      </c>
      <c r="H433" s="87">
        <f t="shared" si="159"/>
        <v>1800</v>
      </c>
      <c r="I433" s="87">
        <f t="shared" si="159"/>
        <v>2108.5</v>
      </c>
      <c r="J433" s="104"/>
      <c r="K433" s="82"/>
    </row>
    <row r="434" spans="1:11" ht="47.25" hidden="1" x14ac:dyDescent="0.2">
      <c r="A434" s="127"/>
      <c r="B434" s="128"/>
      <c r="C434" s="128"/>
      <c r="D434" s="128"/>
      <c r="E434" s="128"/>
      <c r="F434" s="35" t="s">
        <v>14</v>
      </c>
      <c r="G434" s="87">
        <f t="shared" si="159"/>
        <v>0</v>
      </c>
      <c r="H434" s="87">
        <f t="shared" si="159"/>
        <v>0</v>
      </c>
      <c r="I434" s="87">
        <f t="shared" si="159"/>
        <v>0</v>
      </c>
      <c r="J434" s="105"/>
      <c r="K434" s="82"/>
    </row>
    <row r="435" spans="1:11" ht="31.5" hidden="1" x14ac:dyDescent="0.2">
      <c r="A435" s="127"/>
      <c r="B435" s="128"/>
      <c r="C435" s="128"/>
      <c r="D435" s="128"/>
      <c r="E435" s="128"/>
      <c r="F435" s="35" t="s">
        <v>15</v>
      </c>
      <c r="G435" s="87">
        <f t="shared" si="159"/>
        <v>0</v>
      </c>
      <c r="H435" s="87">
        <f t="shared" si="159"/>
        <v>0</v>
      </c>
      <c r="I435" s="87">
        <f t="shared" si="159"/>
        <v>0</v>
      </c>
      <c r="J435" s="105"/>
      <c r="K435" s="82"/>
    </row>
    <row r="436" spans="1:11" ht="31.5" hidden="1" x14ac:dyDescent="0.2">
      <c r="A436" s="127"/>
      <c r="B436" s="128"/>
      <c r="C436" s="128"/>
      <c r="D436" s="128"/>
      <c r="E436" s="128"/>
      <c r="F436" s="35" t="s">
        <v>16</v>
      </c>
      <c r="G436" s="87">
        <f t="shared" si="159"/>
        <v>3908.5</v>
      </c>
      <c r="H436" s="87">
        <f t="shared" si="159"/>
        <v>1800</v>
      </c>
      <c r="I436" s="87">
        <f t="shared" si="159"/>
        <v>2108.5</v>
      </c>
      <c r="J436" s="105"/>
      <c r="K436" s="82"/>
    </row>
    <row r="437" spans="1:11" ht="31.5" hidden="1" x14ac:dyDescent="0.2">
      <c r="A437" s="129"/>
      <c r="B437" s="130"/>
      <c r="C437" s="130"/>
      <c r="D437" s="130"/>
      <c r="E437" s="130"/>
      <c r="F437" s="35" t="s">
        <v>18</v>
      </c>
      <c r="G437" s="87">
        <f>G405+G410+G415+G420+G425+G431</f>
        <v>0</v>
      </c>
      <c r="H437" s="87">
        <f>H405+H410+H415+H420+H425+H431</f>
        <v>0</v>
      </c>
      <c r="I437" s="87">
        <f>I405+I410+I415+I420+I425+I431</f>
        <v>0</v>
      </c>
      <c r="J437" s="106"/>
      <c r="K437" s="88"/>
    </row>
    <row r="438" spans="1:11" ht="43.15" hidden="1" customHeight="1" thickBot="1" x14ac:dyDescent="0.25">
      <c r="A438" s="113" t="s">
        <v>159</v>
      </c>
      <c r="B438" s="114"/>
      <c r="C438" s="114"/>
      <c r="D438" s="114"/>
      <c r="E438" s="114"/>
      <c r="F438" s="114"/>
      <c r="G438" s="114"/>
      <c r="H438" s="114"/>
      <c r="I438" s="114"/>
      <c r="J438" s="115"/>
      <c r="K438" s="88"/>
    </row>
    <row r="439" spans="1:11" ht="31.9" hidden="1" customHeight="1" thickBot="1" x14ac:dyDescent="0.25">
      <c r="A439" s="101">
        <v>1</v>
      </c>
      <c r="B439" s="197" t="s">
        <v>202</v>
      </c>
      <c r="C439" s="107" t="s">
        <v>205</v>
      </c>
      <c r="D439" s="122" t="s">
        <v>113</v>
      </c>
      <c r="E439" s="89" t="s">
        <v>180</v>
      </c>
      <c r="F439" s="20" t="s">
        <v>12</v>
      </c>
      <c r="G439" s="60">
        <f>G440+G441+G442+G443</f>
        <v>140000</v>
      </c>
      <c r="H439" s="60">
        <f t="shared" ref="H439" si="160">H440+H441+H442+H443</f>
        <v>70000</v>
      </c>
      <c r="I439" s="60">
        <f t="shared" ref="I439" si="161">I440+I441+I442+I443</f>
        <v>70000</v>
      </c>
      <c r="J439" s="107" t="s">
        <v>160</v>
      </c>
      <c r="K439" s="88"/>
    </row>
    <row r="440" spans="1:11" ht="72.75" hidden="1" customHeight="1" x14ac:dyDescent="0.2">
      <c r="A440" s="102"/>
      <c r="B440" s="198"/>
      <c r="C440" s="108"/>
      <c r="D440" s="122"/>
      <c r="E440" s="90"/>
      <c r="F440" s="20" t="s">
        <v>14</v>
      </c>
      <c r="G440" s="60">
        <f t="shared" ref="G440:G443" si="162">H440+I440</f>
        <v>0</v>
      </c>
      <c r="H440" s="61">
        <v>0</v>
      </c>
      <c r="I440" s="42">
        <v>0</v>
      </c>
      <c r="J440" s="108"/>
      <c r="K440" s="82"/>
    </row>
    <row r="441" spans="1:11" ht="67.5" hidden="1" customHeight="1" x14ac:dyDescent="0.2">
      <c r="A441" s="102"/>
      <c r="B441" s="198"/>
      <c r="C441" s="108"/>
      <c r="D441" s="122"/>
      <c r="E441" s="90"/>
      <c r="F441" s="20" t="s">
        <v>15</v>
      </c>
      <c r="G441" s="60">
        <f t="shared" si="162"/>
        <v>0</v>
      </c>
      <c r="H441" s="61">
        <v>0</v>
      </c>
      <c r="I441" s="42">
        <v>0</v>
      </c>
      <c r="J441" s="108"/>
      <c r="K441" s="82"/>
    </row>
    <row r="442" spans="1:11" ht="49.5" hidden="1" customHeight="1" x14ac:dyDescent="0.2">
      <c r="A442" s="102"/>
      <c r="B442" s="198"/>
      <c r="C442" s="108"/>
      <c r="D442" s="122"/>
      <c r="E442" s="90"/>
      <c r="F442" s="20" t="s">
        <v>16</v>
      </c>
      <c r="G442" s="60">
        <f t="shared" si="162"/>
        <v>140000</v>
      </c>
      <c r="H442" s="61">
        <v>70000</v>
      </c>
      <c r="I442" s="100">
        <v>70000</v>
      </c>
      <c r="J442" s="108"/>
      <c r="K442" s="82"/>
    </row>
    <row r="443" spans="1:11" ht="71.25" hidden="1" customHeight="1" x14ac:dyDescent="0.2">
      <c r="A443" s="102"/>
      <c r="B443" s="198"/>
      <c r="C443" s="108"/>
      <c r="D443" s="122"/>
      <c r="E443" s="90"/>
      <c r="F443" s="20" t="s">
        <v>18</v>
      </c>
      <c r="G443" s="60">
        <f t="shared" si="162"/>
        <v>0</v>
      </c>
      <c r="H443" s="61">
        <v>0</v>
      </c>
      <c r="I443" s="42">
        <v>0</v>
      </c>
      <c r="J443" s="108"/>
      <c r="K443" s="82"/>
    </row>
    <row r="444" spans="1:11" ht="252.75" hidden="1" customHeight="1" x14ac:dyDescent="0.2">
      <c r="A444" s="102"/>
      <c r="B444" s="198"/>
      <c r="C444" s="109"/>
      <c r="D444" s="122"/>
      <c r="E444" s="90"/>
      <c r="F444" s="116"/>
      <c r="G444" s="117"/>
      <c r="H444" s="117"/>
      <c r="I444" s="118"/>
      <c r="J444" s="108"/>
      <c r="K444" s="82"/>
    </row>
    <row r="445" spans="1:11" ht="63" hidden="1" x14ac:dyDescent="0.2">
      <c r="A445" s="102"/>
      <c r="B445" s="198"/>
      <c r="C445" s="107" t="s">
        <v>203</v>
      </c>
      <c r="D445" s="122" t="s">
        <v>113</v>
      </c>
      <c r="E445" s="89" t="s">
        <v>180</v>
      </c>
      <c r="F445" s="20" t="s">
        <v>12</v>
      </c>
      <c r="G445" s="60">
        <f>G446+G447+G448+G449</f>
        <v>70</v>
      </c>
      <c r="H445" s="60">
        <f t="shared" ref="H445" si="163">H446+H447+H448+H449</f>
        <v>70</v>
      </c>
      <c r="I445" s="60">
        <f t="shared" ref="I445" si="164">I446+I447+I448+I449</f>
        <v>0</v>
      </c>
      <c r="J445" s="108"/>
      <c r="K445" s="88"/>
    </row>
    <row r="446" spans="1:11" ht="47.25" hidden="1" x14ac:dyDescent="0.2">
      <c r="A446" s="102"/>
      <c r="B446" s="198"/>
      <c r="C446" s="108"/>
      <c r="D446" s="122"/>
      <c r="E446" s="90"/>
      <c r="F446" s="20" t="s">
        <v>14</v>
      </c>
      <c r="G446" s="60">
        <f t="shared" ref="G446:G449" si="165">H446+I446</f>
        <v>0</v>
      </c>
      <c r="H446" s="61">
        <v>0</v>
      </c>
      <c r="I446" s="42">
        <v>0</v>
      </c>
      <c r="J446" s="108"/>
      <c r="K446" s="82"/>
    </row>
    <row r="447" spans="1:11" ht="31.5" hidden="1" x14ac:dyDescent="0.2">
      <c r="A447" s="102"/>
      <c r="B447" s="198"/>
      <c r="C447" s="108"/>
      <c r="D447" s="122"/>
      <c r="E447" s="90"/>
      <c r="F447" s="20" t="s">
        <v>15</v>
      </c>
      <c r="G447" s="60">
        <f t="shared" si="165"/>
        <v>0</v>
      </c>
      <c r="H447" s="61">
        <v>0</v>
      </c>
      <c r="I447" s="42">
        <v>0</v>
      </c>
      <c r="J447" s="108"/>
      <c r="K447" s="82"/>
    </row>
    <row r="448" spans="1:11" ht="31.5" hidden="1" x14ac:dyDescent="0.2">
      <c r="A448" s="102"/>
      <c r="B448" s="198"/>
      <c r="C448" s="108"/>
      <c r="D448" s="122"/>
      <c r="E448" s="90"/>
      <c r="F448" s="20" t="s">
        <v>16</v>
      </c>
      <c r="G448" s="60">
        <f t="shared" si="165"/>
        <v>70</v>
      </c>
      <c r="H448" s="61">
        <v>70</v>
      </c>
      <c r="I448" s="42">
        <v>0</v>
      </c>
      <c r="J448" s="108"/>
      <c r="K448" s="82"/>
    </row>
    <row r="449" spans="1:11" ht="31.5" hidden="1" x14ac:dyDescent="0.2">
      <c r="A449" s="102"/>
      <c r="B449" s="198"/>
      <c r="C449" s="108"/>
      <c r="D449" s="122"/>
      <c r="E449" s="90"/>
      <c r="F449" s="20" t="s">
        <v>18</v>
      </c>
      <c r="G449" s="60">
        <f t="shared" si="165"/>
        <v>0</v>
      </c>
      <c r="H449" s="61">
        <v>0</v>
      </c>
      <c r="I449" s="42">
        <v>0</v>
      </c>
      <c r="J449" s="108"/>
      <c r="K449" s="82"/>
    </row>
    <row r="450" spans="1:11" ht="98.45" hidden="1" customHeight="1" x14ac:dyDescent="0.2">
      <c r="A450" s="103"/>
      <c r="B450" s="199"/>
      <c r="C450" s="109"/>
      <c r="D450" s="122"/>
      <c r="E450" s="90"/>
      <c r="F450" s="116"/>
      <c r="G450" s="117"/>
      <c r="H450" s="117"/>
      <c r="I450" s="118"/>
      <c r="J450" s="109"/>
      <c r="K450" s="82"/>
    </row>
    <row r="451" spans="1:11" ht="47.25" hidden="1" x14ac:dyDescent="0.2">
      <c r="A451" s="208" t="s">
        <v>37</v>
      </c>
      <c r="B451" s="208"/>
      <c r="C451" s="208"/>
      <c r="D451" s="208"/>
      <c r="E451" s="208"/>
      <c r="F451" s="35" t="s">
        <v>12</v>
      </c>
      <c r="G451" s="87">
        <f>G439+G445</f>
        <v>140070</v>
      </c>
      <c r="H451" s="87">
        <f t="shared" ref="H451:I451" si="166">H439+H445</f>
        <v>70070</v>
      </c>
      <c r="I451" s="87">
        <f t="shared" si="166"/>
        <v>70000</v>
      </c>
      <c r="J451" s="110"/>
      <c r="K451" s="82"/>
    </row>
    <row r="452" spans="1:11" ht="47.25" hidden="1" x14ac:dyDescent="0.2">
      <c r="A452" s="208"/>
      <c r="B452" s="208"/>
      <c r="C452" s="208"/>
      <c r="D452" s="208"/>
      <c r="E452" s="208"/>
      <c r="F452" s="35" t="s">
        <v>14</v>
      </c>
      <c r="G452" s="87">
        <f t="shared" ref="G452:I452" si="167">G440+G446</f>
        <v>0</v>
      </c>
      <c r="H452" s="87">
        <f t="shared" si="167"/>
        <v>0</v>
      </c>
      <c r="I452" s="87">
        <f t="shared" si="167"/>
        <v>0</v>
      </c>
      <c r="J452" s="111"/>
      <c r="K452" s="82"/>
    </row>
    <row r="453" spans="1:11" ht="31.5" hidden="1" x14ac:dyDescent="0.2">
      <c r="A453" s="208"/>
      <c r="B453" s="208"/>
      <c r="C453" s="208"/>
      <c r="D453" s="208"/>
      <c r="E453" s="208"/>
      <c r="F453" s="35" t="s">
        <v>15</v>
      </c>
      <c r="G453" s="87">
        <f t="shared" ref="G453:I453" si="168">G441+G447</f>
        <v>0</v>
      </c>
      <c r="H453" s="87">
        <f t="shared" si="168"/>
        <v>0</v>
      </c>
      <c r="I453" s="87">
        <f t="shared" si="168"/>
        <v>0</v>
      </c>
      <c r="J453" s="111"/>
      <c r="K453" s="82"/>
    </row>
    <row r="454" spans="1:11" ht="31.5" hidden="1" x14ac:dyDescent="0.2">
      <c r="A454" s="208"/>
      <c r="B454" s="208"/>
      <c r="C454" s="208"/>
      <c r="D454" s="208"/>
      <c r="E454" s="208"/>
      <c r="F454" s="35" t="s">
        <v>16</v>
      </c>
      <c r="G454" s="87">
        <f t="shared" ref="G454:I454" si="169">G442+G448</f>
        <v>140070</v>
      </c>
      <c r="H454" s="87">
        <f t="shared" si="169"/>
        <v>70070</v>
      </c>
      <c r="I454" s="87">
        <f t="shared" si="169"/>
        <v>70000</v>
      </c>
      <c r="J454" s="111"/>
      <c r="K454" s="82"/>
    </row>
    <row r="455" spans="1:11" ht="32.25" hidden="1" thickBot="1" x14ac:dyDescent="0.25">
      <c r="A455" s="208"/>
      <c r="B455" s="208"/>
      <c r="C455" s="208"/>
      <c r="D455" s="208"/>
      <c r="E455" s="208"/>
      <c r="F455" s="35" t="s">
        <v>18</v>
      </c>
      <c r="G455" s="87">
        <f t="shared" ref="G455:I455" si="170">G443+G449</f>
        <v>0</v>
      </c>
      <c r="H455" s="87">
        <f t="shared" si="170"/>
        <v>0</v>
      </c>
      <c r="I455" s="87">
        <f t="shared" si="170"/>
        <v>0</v>
      </c>
      <c r="J455" s="112"/>
      <c r="K455" s="82"/>
    </row>
    <row r="456" spans="1:11" ht="57.75" hidden="1" customHeight="1" x14ac:dyDescent="0.2">
      <c r="A456" s="187" t="s">
        <v>161</v>
      </c>
      <c r="B456" s="188"/>
      <c r="C456" s="188"/>
      <c r="D456" s="188"/>
      <c r="E456" s="188"/>
      <c r="F456" s="188"/>
      <c r="G456" s="188"/>
      <c r="H456" s="188"/>
      <c r="I456" s="188"/>
      <c r="J456" s="189"/>
      <c r="K456" s="82"/>
    </row>
    <row r="457" spans="1:11" ht="31.9" hidden="1" customHeight="1" x14ac:dyDescent="0.2">
      <c r="A457" s="119">
        <v>1</v>
      </c>
      <c r="B457" s="107" t="s">
        <v>149</v>
      </c>
      <c r="C457" s="131" t="s">
        <v>162</v>
      </c>
      <c r="D457" s="122" t="s">
        <v>113</v>
      </c>
      <c r="E457" s="101" t="s">
        <v>180</v>
      </c>
      <c r="F457" s="57" t="s">
        <v>12</v>
      </c>
      <c r="G457" s="60">
        <f t="shared" ref="G457:I457" si="171">G458+G459+G460+G461</f>
        <v>1200</v>
      </c>
      <c r="H457" s="60">
        <f t="shared" si="171"/>
        <v>600</v>
      </c>
      <c r="I457" s="5">
        <f t="shared" si="171"/>
        <v>600</v>
      </c>
      <c r="J457" s="134" t="s">
        <v>105</v>
      </c>
      <c r="K457" s="82"/>
    </row>
    <row r="458" spans="1:11" ht="47.25" hidden="1" x14ac:dyDescent="0.2">
      <c r="A458" s="120"/>
      <c r="B458" s="108"/>
      <c r="C458" s="132"/>
      <c r="D458" s="122"/>
      <c r="E458" s="102"/>
      <c r="F458" s="83" t="s">
        <v>14</v>
      </c>
      <c r="G458" s="60">
        <f t="shared" ref="G458:G461" si="172">H458+I458</f>
        <v>0</v>
      </c>
      <c r="H458" s="61">
        <v>0</v>
      </c>
      <c r="I458" s="40">
        <v>0</v>
      </c>
      <c r="J458" s="134"/>
      <c r="K458" s="82"/>
    </row>
    <row r="459" spans="1:11" ht="31.5" hidden="1" x14ac:dyDescent="0.2">
      <c r="A459" s="120"/>
      <c r="B459" s="108"/>
      <c r="C459" s="132"/>
      <c r="D459" s="122"/>
      <c r="E459" s="102"/>
      <c r="F459" s="83" t="s">
        <v>15</v>
      </c>
      <c r="G459" s="60">
        <f t="shared" si="172"/>
        <v>0</v>
      </c>
      <c r="H459" s="61">
        <v>0</v>
      </c>
      <c r="I459" s="40">
        <v>0</v>
      </c>
      <c r="J459" s="134"/>
      <c r="K459" s="82"/>
    </row>
    <row r="460" spans="1:11" ht="31.5" hidden="1" x14ac:dyDescent="0.2">
      <c r="A460" s="120"/>
      <c r="B460" s="108"/>
      <c r="C460" s="132"/>
      <c r="D460" s="122"/>
      <c r="E460" s="102"/>
      <c r="F460" s="83" t="s">
        <v>16</v>
      </c>
      <c r="G460" s="60">
        <f t="shared" si="172"/>
        <v>1200</v>
      </c>
      <c r="H460" s="61">
        <v>600</v>
      </c>
      <c r="I460" s="84">
        <v>600</v>
      </c>
      <c r="J460" s="134"/>
      <c r="K460" s="82"/>
    </row>
    <row r="461" spans="1:11" ht="31.5" hidden="1" x14ac:dyDescent="0.2">
      <c r="A461" s="120"/>
      <c r="B461" s="108"/>
      <c r="C461" s="132"/>
      <c r="D461" s="122"/>
      <c r="E461" s="102"/>
      <c r="F461" s="83" t="s">
        <v>18</v>
      </c>
      <c r="G461" s="60">
        <f t="shared" si="172"/>
        <v>0</v>
      </c>
      <c r="H461" s="61">
        <v>0</v>
      </c>
      <c r="I461" s="40">
        <v>0</v>
      </c>
      <c r="J461" s="134"/>
      <c r="K461" s="82"/>
    </row>
    <row r="462" spans="1:11" ht="47.25" hidden="1" x14ac:dyDescent="0.2">
      <c r="A462" s="125" t="s">
        <v>37</v>
      </c>
      <c r="B462" s="126"/>
      <c r="C462" s="126"/>
      <c r="D462" s="126"/>
      <c r="E462" s="126"/>
      <c r="F462" s="35" t="s">
        <v>12</v>
      </c>
      <c r="G462" s="87">
        <f t="shared" ref="G462:I466" si="173">G457</f>
        <v>1200</v>
      </c>
      <c r="H462" s="87">
        <f t="shared" si="173"/>
        <v>600</v>
      </c>
      <c r="I462" s="87">
        <f t="shared" si="173"/>
        <v>600</v>
      </c>
      <c r="J462" s="104"/>
      <c r="K462" s="82"/>
    </row>
    <row r="463" spans="1:11" ht="47.25" hidden="1" x14ac:dyDescent="0.2">
      <c r="A463" s="127"/>
      <c r="B463" s="128"/>
      <c r="C463" s="128"/>
      <c r="D463" s="128"/>
      <c r="E463" s="128"/>
      <c r="F463" s="35" t="s">
        <v>14</v>
      </c>
      <c r="G463" s="87">
        <f t="shared" si="173"/>
        <v>0</v>
      </c>
      <c r="H463" s="87">
        <f t="shared" si="173"/>
        <v>0</v>
      </c>
      <c r="I463" s="87">
        <f t="shared" si="173"/>
        <v>0</v>
      </c>
      <c r="J463" s="105"/>
      <c r="K463" s="82"/>
    </row>
    <row r="464" spans="1:11" ht="31.5" hidden="1" x14ac:dyDescent="0.2">
      <c r="A464" s="127"/>
      <c r="B464" s="128"/>
      <c r="C464" s="128"/>
      <c r="D464" s="128"/>
      <c r="E464" s="128"/>
      <c r="F464" s="35" t="s">
        <v>15</v>
      </c>
      <c r="G464" s="87">
        <f t="shared" si="173"/>
        <v>0</v>
      </c>
      <c r="H464" s="87">
        <f t="shared" si="173"/>
        <v>0</v>
      </c>
      <c r="I464" s="87">
        <f t="shared" si="173"/>
        <v>0</v>
      </c>
      <c r="J464" s="105"/>
      <c r="K464" s="82"/>
    </row>
    <row r="465" spans="1:11" ht="31.5" hidden="1" x14ac:dyDescent="0.2">
      <c r="A465" s="127"/>
      <c r="B465" s="128"/>
      <c r="C465" s="128"/>
      <c r="D465" s="128"/>
      <c r="E465" s="128"/>
      <c r="F465" s="35" t="s">
        <v>16</v>
      </c>
      <c r="G465" s="87">
        <f t="shared" si="173"/>
        <v>1200</v>
      </c>
      <c r="H465" s="87">
        <f t="shared" si="173"/>
        <v>600</v>
      </c>
      <c r="I465" s="87">
        <f t="shared" si="173"/>
        <v>600</v>
      </c>
      <c r="J465" s="105"/>
      <c r="K465" s="82"/>
    </row>
    <row r="466" spans="1:11" ht="31.5" hidden="1" x14ac:dyDescent="0.2">
      <c r="A466" s="129"/>
      <c r="B466" s="130"/>
      <c r="C466" s="130"/>
      <c r="D466" s="130"/>
      <c r="E466" s="130"/>
      <c r="F466" s="35" t="s">
        <v>18</v>
      </c>
      <c r="G466" s="87">
        <f t="shared" si="173"/>
        <v>0</v>
      </c>
      <c r="H466" s="87">
        <f t="shared" si="173"/>
        <v>0</v>
      </c>
      <c r="I466" s="87">
        <f t="shared" si="173"/>
        <v>0</v>
      </c>
      <c r="J466" s="106"/>
      <c r="K466" s="88"/>
    </row>
    <row r="467" spans="1:11" ht="48" hidden="1" thickBot="1" x14ac:dyDescent="0.25">
      <c r="A467" s="203" t="s">
        <v>163</v>
      </c>
      <c r="B467" s="203"/>
      <c r="C467" s="203"/>
      <c r="D467" s="203"/>
      <c r="E467" s="203"/>
      <c r="F467" s="20" t="s">
        <v>12</v>
      </c>
      <c r="G467" s="18">
        <f t="shared" ref="G467:I471" si="174">G48+G74+G110+G126+G163+G184+G205+G221+G242+G263+G284+G326+G355+G394+G433+G451+G462</f>
        <v>269324.09999999998</v>
      </c>
      <c r="H467" s="18">
        <f t="shared" si="174"/>
        <v>134535</v>
      </c>
      <c r="I467" s="18">
        <f t="shared" si="174"/>
        <v>134789.1</v>
      </c>
      <c r="J467" s="200"/>
      <c r="K467" s="82"/>
    </row>
    <row r="468" spans="1:11" ht="48" hidden="1" thickBot="1" x14ac:dyDescent="0.25">
      <c r="A468" s="203"/>
      <c r="B468" s="203"/>
      <c r="C468" s="203"/>
      <c r="D468" s="203"/>
      <c r="E468" s="203"/>
      <c r="F468" s="20" t="s">
        <v>14</v>
      </c>
      <c r="G468" s="18">
        <f t="shared" si="174"/>
        <v>45700</v>
      </c>
      <c r="H468" s="18">
        <f t="shared" si="174"/>
        <v>22850</v>
      </c>
      <c r="I468" s="18">
        <f t="shared" si="174"/>
        <v>22850</v>
      </c>
      <c r="J468" s="201"/>
      <c r="K468" s="82"/>
    </row>
    <row r="469" spans="1:11" ht="31.5" hidden="1" x14ac:dyDescent="0.2">
      <c r="A469" s="203"/>
      <c r="B469" s="203"/>
      <c r="C469" s="203"/>
      <c r="D469" s="203"/>
      <c r="E469" s="203"/>
      <c r="F469" s="20" t="s">
        <v>15</v>
      </c>
      <c r="G469" s="18">
        <f t="shared" si="174"/>
        <v>0</v>
      </c>
      <c r="H469" s="18">
        <f t="shared" si="174"/>
        <v>0</v>
      </c>
      <c r="I469" s="18">
        <f t="shared" si="174"/>
        <v>0</v>
      </c>
      <c r="J469" s="201"/>
      <c r="K469" s="82"/>
    </row>
    <row r="470" spans="1:11" ht="31.5" hidden="1" x14ac:dyDescent="0.2">
      <c r="A470" s="203"/>
      <c r="B470" s="203"/>
      <c r="C470" s="203"/>
      <c r="D470" s="203"/>
      <c r="E470" s="203"/>
      <c r="F470" s="20" t="s">
        <v>16</v>
      </c>
      <c r="G470" s="18">
        <f t="shared" si="174"/>
        <v>208178.5</v>
      </c>
      <c r="H470" s="18">
        <f t="shared" si="174"/>
        <v>103970</v>
      </c>
      <c r="I470" s="18">
        <f t="shared" si="174"/>
        <v>104208.5</v>
      </c>
      <c r="J470" s="201"/>
      <c r="K470" s="82"/>
    </row>
    <row r="471" spans="1:11" ht="31.5" hidden="1" x14ac:dyDescent="0.2">
      <c r="A471" s="203"/>
      <c r="B471" s="203"/>
      <c r="C471" s="203"/>
      <c r="D471" s="203"/>
      <c r="E471" s="203"/>
      <c r="F471" s="20" t="s">
        <v>18</v>
      </c>
      <c r="G471" s="18">
        <f t="shared" si="174"/>
        <v>15445.6</v>
      </c>
      <c r="H471" s="18">
        <f t="shared" si="174"/>
        <v>7715</v>
      </c>
      <c r="I471" s="18">
        <f t="shared" si="174"/>
        <v>7730.6</v>
      </c>
      <c r="J471" s="202"/>
      <c r="K471" s="82"/>
    </row>
    <row r="472" spans="1:11" ht="15.75" hidden="1" x14ac:dyDescent="0.2">
      <c r="A472" s="91"/>
    </row>
    <row r="473" spans="1:11" ht="22.35" hidden="1" customHeight="1" x14ac:dyDescent="0.2"/>
    <row r="474" spans="1:11" ht="18.75" hidden="1" x14ac:dyDescent="0.2">
      <c r="B474" s="195" t="s">
        <v>173</v>
      </c>
      <c r="C474" s="195"/>
      <c r="D474" s="195"/>
      <c r="E474" s="195" t="s">
        <v>174</v>
      </c>
      <c r="F474" s="195"/>
      <c r="G474" s="195"/>
    </row>
    <row r="475" spans="1:11" ht="18.75" hidden="1" x14ac:dyDescent="0.2">
      <c r="B475" s="92"/>
      <c r="C475" s="92"/>
      <c r="D475" s="92"/>
      <c r="E475" s="92"/>
      <c r="F475" s="92"/>
      <c r="G475" s="92"/>
    </row>
    <row r="476" spans="1:11" ht="36" hidden="1" customHeight="1" x14ac:dyDescent="0.2">
      <c r="B476" s="92" t="s">
        <v>181</v>
      </c>
      <c r="C476" s="92"/>
      <c r="D476" s="92"/>
      <c r="E476" s="92" t="s">
        <v>182</v>
      </c>
      <c r="F476" s="92"/>
      <c r="G476" s="92"/>
    </row>
    <row r="477" spans="1:11" ht="36" customHeight="1" x14ac:dyDescent="0.2">
      <c r="B477" s="92"/>
      <c r="C477" s="92"/>
      <c r="D477" s="92"/>
      <c r="E477" s="92"/>
      <c r="F477" s="92"/>
      <c r="G477" s="92"/>
    </row>
    <row r="478" spans="1:11" ht="18.75" x14ac:dyDescent="0.2">
      <c r="A478" s="194" t="s">
        <v>164</v>
      </c>
      <c r="B478" s="194"/>
      <c r="C478" s="194"/>
      <c r="D478" s="194"/>
      <c r="E478" s="194"/>
      <c r="F478" s="194"/>
      <c r="G478" s="194"/>
      <c r="H478" s="194"/>
      <c r="I478" s="194"/>
      <c r="J478" s="194"/>
    </row>
    <row r="479" spans="1:11" ht="18.75" x14ac:dyDescent="0.2">
      <c r="A479" s="194" t="s">
        <v>165</v>
      </c>
      <c r="B479" s="194"/>
      <c r="C479" s="194"/>
      <c r="D479" s="194"/>
      <c r="E479" s="194"/>
      <c r="F479" s="194"/>
      <c r="G479" s="194"/>
      <c r="H479" s="194"/>
      <c r="I479" s="194"/>
      <c r="J479" s="194"/>
    </row>
    <row r="480" spans="1:11" ht="18.75" x14ac:dyDescent="0.2">
      <c r="A480" s="93"/>
    </row>
    <row r="481" spans="1:10" ht="18.75" x14ac:dyDescent="0.2">
      <c r="A481" s="195" t="s">
        <v>177</v>
      </c>
      <c r="B481" s="195"/>
      <c r="C481" s="195"/>
      <c r="D481" s="195"/>
      <c r="E481" s="195"/>
      <c r="F481" s="195"/>
      <c r="G481" s="195"/>
      <c r="H481" s="195"/>
      <c r="I481" s="195"/>
      <c r="J481" s="195"/>
    </row>
    <row r="482" spans="1:10" ht="147" customHeight="1" x14ac:dyDescent="0.2">
      <c r="A482" s="196" t="s">
        <v>204</v>
      </c>
      <c r="B482" s="196"/>
      <c r="C482" s="196"/>
      <c r="D482" s="196"/>
      <c r="E482" s="196"/>
      <c r="F482" s="196"/>
      <c r="G482" s="196"/>
      <c r="H482" s="196"/>
      <c r="I482" s="196"/>
      <c r="J482" s="196"/>
    </row>
    <row r="483" spans="1:10" ht="18.75" x14ac:dyDescent="0.2">
      <c r="A483" s="195" t="s">
        <v>166</v>
      </c>
      <c r="B483" s="195"/>
      <c r="C483" s="195"/>
      <c r="D483" s="195"/>
      <c r="E483" s="195"/>
      <c r="F483" s="195"/>
      <c r="G483" s="195"/>
      <c r="H483" s="195"/>
      <c r="I483" s="195"/>
      <c r="J483" s="195"/>
    </row>
    <row r="484" spans="1:10" ht="18.75" x14ac:dyDescent="0.2">
      <c r="A484" s="195" t="s">
        <v>167</v>
      </c>
      <c r="B484" s="195"/>
      <c r="C484" s="195"/>
      <c r="D484" s="195"/>
      <c r="E484" s="195"/>
      <c r="F484" s="195"/>
      <c r="G484" s="195"/>
      <c r="H484" s="195"/>
      <c r="I484" s="195"/>
      <c r="J484" s="195"/>
    </row>
    <row r="485" spans="1:10" ht="50.45" customHeight="1" x14ac:dyDescent="0.2">
      <c r="A485" s="196" t="s">
        <v>178</v>
      </c>
      <c r="B485" s="196"/>
      <c r="C485" s="196"/>
      <c r="D485" s="196"/>
      <c r="E485" s="196"/>
      <c r="F485" s="196"/>
      <c r="G485" s="196"/>
      <c r="H485" s="196"/>
      <c r="I485" s="196"/>
      <c r="J485" s="196"/>
    </row>
    <row r="486" spans="1:10" ht="18.75" x14ac:dyDescent="0.2">
      <c r="A486" s="195" t="s">
        <v>179</v>
      </c>
      <c r="B486" s="195"/>
      <c r="C486" s="195"/>
      <c r="D486" s="195"/>
      <c r="E486" s="195"/>
      <c r="F486" s="195"/>
      <c r="G486" s="195"/>
      <c r="H486" s="195"/>
      <c r="I486" s="195"/>
      <c r="J486" s="195"/>
    </row>
    <row r="487" spans="1:10" ht="18.75" x14ac:dyDescent="0.2">
      <c r="A487" s="195" t="s">
        <v>168</v>
      </c>
      <c r="B487" s="195"/>
      <c r="C487" s="195"/>
      <c r="D487" s="195"/>
      <c r="E487" s="195"/>
      <c r="F487" s="195"/>
      <c r="G487" s="195"/>
      <c r="H487" s="195"/>
      <c r="I487" s="195"/>
      <c r="J487" s="195"/>
    </row>
    <row r="488" spans="1:10" ht="18.75" x14ac:dyDescent="0.2">
      <c r="A488" s="195" t="s">
        <v>169</v>
      </c>
      <c r="B488" s="195"/>
      <c r="C488" s="195"/>
      <c r="D488" s="195"/>
      <c r="E488" s="195"/>
      <c r="F488" s="195"/>
      <c r="G488" s="195"/>
      <c r="H488" s="195"/>
      <c r="I488" s="195"/>
      <c r="J488" s="195"/>
    </row>
    <row r="489" spans="1:10" ht="18.75" x14ac:dyDescent="0.2">
      <c r="A489" s="94"/>
    </row>
    <row r="490" spans="1:10" ht="19.5" thickBot="1" x14ac:dyDescent="0.25">
      <c r="A490" s="94"/>
    </row>
    <row r="491" spans="1:10" ht="24.6" customHeight="1" thickBot="1" x14ac:dyDescent="0.25">
      <c r="A491" s="95"/>
      <c r="B491" s="207"/>
      <c r="C491" s="204" t="s">
        <v>6</v>
      </c>
      <c r="D491" s="204" t="s">
        <v>170</v>
      </c>
      <c r="E491" s="204"/>
      <c r="F491" s="204"/>
      <c r="G491" s="204"/>
      <c r="H491" s="204"/>
    </row>
    <row r="492" spans="1:10" ht="16.5" thickBot="1" x14ac:dyDescent="0.3">
      <c r="A492" s="95"/>
      <c r="B492" s="207"/>
      <c r="C492" s="204"/>
      <c r="D492" s="96" t="s">
        <v>175</v>
      </c>
      <c r="E492" s="193" t="s">
        <v>176</v>
      </c>
      <c r="F492" s="193"/>
      <c r="G492" s="193" t="s">
        <v>171</v>
      </c>
      <c r="H492" s="193"/>
    </row>
    <row r="493" spans="1:10" ht="16.5" thickBot="1" x14ac:dyDescent="0.3">
      <c r="A493" s="95"/>
      <c r="B493" s="95"/>
      <c r="C493" s="20" t="s">
        <v>14</v>
      </c>
      <c r="D493" s="97">
        <f t="shared" ref="D493:E496" si="175">H468</f>
        <v>22850</v>
      </c>
      <c r="E493" s="205">
        <f t="shared" si="175"/>
        <v>22850</v>
      </c>
      <c r="F493" s="206"/>
      <c r="G493" s="192">
        <f>G468</f>
        <v>45700</v>
      </c>
      <c r="H493" s="193"/>
    </row>
    <row r="494" spans="1:10" ht="16.5" thickBot="1" x14ac:dyDescent="0.3">
      <c r="A494" s="95"/>
      <c r="B494" s="95"/>
      <c r="C494" s="20" t="s">
        <v>15</v>
      </c>
      <c r="D494" s="97">
        <f t="shared" si="175"/>
        <v>0</v>
      </c>
      <c r="E494" s="192">
        <f t="shared" si="175"/>
        <v>0</v>
      </c>
      <c r="F494" s="193"/>
      <c r="G494" s="192">
        <f>G469</f>
        <v>0</v>
      </c>
      <c r="H494" s="193"/>
    </row>
    <row r="495" spans="1:10" ht="16.5" thickBot="1" x14ac:dyDescent="0.3">
      <c r="A495" s="95"/>
      <c r="B495" s="95"/>
      <c r="C495" s="20" t="s">
        <v>16</v>
      </c>
      <c r="D495" s="97">
        <f t="shared" si="175"/>
        <v>103970</v>
      </c>
      <c r="E495" s="192">
        <f t="shared" si="175"/>
        <v>104208.5</v>
      </c>
      <c r="F495" s="193"/>
      <c r="G495" s="192">
        <f>G470</f>
        <v>208178.5</v>
      </c>
      <c r="H495" s="193"/>
    </row>
    <row r="496" spans="1:10" ht="16.5" thickBot="1" x14ac:dyDescent="0.3">
      <c r="A496" s="95"/>
      <c r="B496" s="95"/>
      <c r="C496" s="20" t="s">
        <v>18</v>
      </c>
      <c r="D496" s="97">
        <f t="shared" si="175"/>
        <v>7715</v>
      </c>
      <c r="E496" s="192">
        <f t="shared" si="175"/>
        <v>7730.6</v>
      </c>
      <c r="F496" s="193"/>
      <c r="G496" s="192">
        <f>G471</f>
        <v>15445.6</v>
      </c>
      <c r="H496" s="193"/>
    </row>
    <row r="497" spans="1:8" ht="13.5" customHeight="1" thickBot="1" x14ac:dyDescent="0.3">
      <c r="A497" s="95"/>
      <c r="B497" s="95"/>
      <c r="C497" s="20" t="s">
        <v>172</v>
      </c>
      <c r="D497" s="97">
        <f>D493+D494+D495+D496</f>
        <v>134535</v>
      </c>
      <c r="E497" s="192">
        <f>E493+E494+E495+E496</f>
        <v>134789.1</v>
      </c>
      <c r="F497" s="193"/>
      <c r="G497" s="192">
        <f>G493+G494+G495+G496</f>
        <v>269324.09999999998</v>
      </c>
      <c r="H497" s="193"/>
    </row>
    <row r="498" spans="1:8" ht="15" x14ac:dyDescent="0.2">
      <c r="A498" s="98"/>
    </row>
    <row r="499" spans="1:8" ht="54" customHeight="1" x14ac:dyDescent="0.2">
      <c r="A499" s="195"/>
      <c r="B499" s="195"/>
      <c r="C499" s="195"/>
      <c r="D499" s="195"/>
      <c r="E499" s="195"/>
      <c r="F499" s="195"/>
    </row>
    <row r="500" spans="1:8" ht="18.75" x14ac:dyDescent="0.2">
      <c r="A500" s="99"/>
    </row>
    <row r="501" spans="1:8" ht="15" x14ac:dyDescent="0.2">
      <c r="A501" s="98"/>
    </row>
  </sheetData>
  <mergeCells count="469">
    <mergeCell ref="B474:D474"/>
    <mergeCell ref="E474:G474"/>
    <mergeCell ref="H1:J1"/>
    <mergeCell ref="A2:J2"/>
    <mergeCell ref="A3:J3"/>
    <mergeCell ref="G4:I4"/>
    <mergeCell ref="A6:J6"/>
    <mergeCell ref="G10:I10"/>
    <mergeCell ref="G15:I15"/>
    <mergeCell ref="G20:I20"/>
    <mergeCell ref="G25:I25"/>
    <mergeCell ref="A4:A5"/>
    <mergeCell ref="A7:A21"/>
    <mergeCell ref="A22:A26"/>
    <mergeCell ref="B4:B5"/>
    <mergeCell ref="B7:B21"/>
    <mergeCell ref="B22:B26"/>
    <mergeCell ref="C4:C5"/>
    <mergeCell ref="C7:C11"/>
    <mergeCell ref="C12:C16"/>
    <mergeCell ref="C17:C21"/>
    <mergeCell ref="C22:C26"/>
    <mergeCell ref="D4:D5"/>
    <mergeCell ref="D7:D11"/>
    <mergeCell ref="D12:D16"/>
    <mergeCell ref="D17:D21"/>
    <mergeCell ref="G30:I30"/>
    <mergeCell ref="G35:I35"/>
    <mergeCell ref="G36:I36"/>
    <mergeCell ref="A53:J53"/>
    <mergeCell ref="G57:I57"/>
    <mergeCell ref="G62:I62"/>
    <mergeCell ref="A79:J79"/>
    <mergeCell ref="G88:I88"/>
    <mergeCell ref="G93:I93"/>
    <mergeCell ref="A27:A31"/>
    <mergeCell ref="A32:A36"/>
    <mergeCell ref="A37:A41"/>
    <mergeCell ref="A42:A47"/>
    <mergeCell ref="A54:A58"/>
    <mergeCell ref="A59:A63"/>
    <mergeCell ref="A64:A68"/>
    <mergeCell ref="A69:A73"/>
    <mergeCell ref="A80:A109"/>
    <mergeCell ref="B27:B31"/>
    <mergeCell ref="B32:B36"/>
    <mergeCell ref="B37:B41"/>
    <mergeCell ref="B42:B47"/>
    <mergeCell ref="B54:B58"/>
    <mergeCell ref="B59:B63"/>
    <mergeCell ref="B64:B68"/>
    <mergeCell ref="B69:B73"/>
    <mergeCell ref="E54:E58"/>
    <mergeCell ref="E59:E63"/>
    <mergeCell ref="E64:E68"/>
    <mergeCell ref="E69:E73"/>
    <mergeCell ref="C100:C104"/>
    <mergeCell ref="A462:E466"/>
    <mergeCell ref="C457:C461"/>
    <mergeCell ref="A451:E455"/>
    <mergeCell ref="A456:J456"/>
    <mergeCell ref="D439:D444"/>
    <mergeCell ref="D445:D450"/>
    <mergeCell ref="G314:I314"/>
    <mergeCell ref="G319:I319"/>
    <mergeCell ref="A331:J331"/>
    <mergeCell ref="F337:I337"/>
    <mergeCell ref="F348:I348"/>
    <mergeCell ref="A306:A325"/>
    <mergeCell ref="A332:A337"/>
    <mergeCell ref="A338:A342"/>
    <mergeCell ref="A343:A348"/>
    <mergeCell ref="B306:B325"/>
    <mergeCell ref="B332:B337"/>
    <mergeCell ref="B338:B342"/>
    <mergeCell ref="B343:B348"/>
    <mergeCell ref="C311:C315"/>
    <mergeCell ref="C316:C320"/>
    <mergeCell ref="C321:C325"/>
    <mergeCell ref="C332:C337"/>
    <mergeCell ref="C338:C342"/>
    <mergeCell ref="A499:C499"/>
    <mergeCell ref="D499:F499"/>
    <mergeCell ref="A484:J484"/>
    <mergeCell ref="A485:J485"/>
    <mergeCell ref="A486:J486"/>
    <mergeCell ref="A487:J487"/>
    <mergeCell ref="A488:J488"/>
    <mergeCell ref="D491:H491"/>
    <mergeCell ref="E492:F492"/>
    <mergeCell ref="G492:H492"/>
    <mergeCell ref="E493:F493"/>
    <mergeCell ref="G493:H493"/>
    <mergeCell ref="B491:B492"/>
    <mergeCell ref="C491:C492"/>
    <mergeCell ref="E237:E241"/>
    <mergeCell ref="E248:E252"/>
    <mergeCell ref="E494:F494"/>
    <mergeCell ref="G494:H494"/>
    <mergeCell ref="E495:F495"/>
    <mergeCell ref="G495:H495"/>
    <mergeCell ref="E496:F496"/>
    <mergeCell ref="G496:H496"/>
    <mergeCell ref="E497:F497"/>
    <mergeCell ref="G497:H497"/>
    <mergeCell ref="A478:J478"/>
    <mergeCell ref="A479:J479"/>
    <mergeCell ref="A481:J481"/>
    <mergeCell ref="A482:J482"/>
    <mergeCell ref="A483:J483"/>
    <mergeCell ref="A439:A450"/>
    <mergeCell ref="A457:A461"/>
    <mergeCell ref="B439:B450"/>
    <mergeCell ref="B457:B461"/>
    <mergeCell ref="D457:D461"/>
    <mergeCell ref="J457:J461"/>
    <mergeCell ref="J462:J466"/>
    <mergeCell ref="J467:J471"/>
    <mergeCell ref="A467:E471"/>
    <mergeCell ref="E411:E415"/>
    <mergeCell ref="E416:E420"/>
    <mergeCell ref="D411:D415"/>
    <mergeCell ref="D416:D420"/>
    <mergeCell ref="C400:C405"/>
    <mergeCell ref="C406:C410"/>
    <mergeCell ref="C411:C415"/>
    <mergeCell ref="C416:C420"/>
    <mergeCell ref="E400:E405"/>
    <mergeCell ref="E406:E410"/>
    <mergeCell ref="D400:D405"/>
    <mergeCell ref="D406:D410"/>
    <mergeCell ref="F405:I405"/>
    <mergeCell ref="B349:B354"/>
    <mergeCell ref="B361:B381"/>
    <mergeCell ref="D349:D354"/>
    <mergeCell ref="D361:D366"/>
    <mergeCell ref="D367:D371"/>
    <mergeCell ref="D372:D376"/>
    <mergeCell ref="D377:D381"/>
    <mergeCell ref="D382:D387"/>
    <mergeCell ref="B382:B387"/>
    <mergeCell ref="B388:B393"/>
    <mergeCell ref="C388:C393"/>
    <mergeCell ref="B400:B420"/>
    <mergeCell ref="A394:E398"/>
    <mergeCell ref="D388:D393"/>
    <mergeCell ref="E388:E393"/>
    <mergeCell ref="A349:A354"/>
    <mergeCell ref="A361:A381"/>
    <mergeCell ref="F354:I354"/>
    <mergeCell ref="A360:J360"/>
    <mergeCell ref="F366:I366"/>
    <mergeCell ref="F387:I387"/>
    <mergeCell ref="F393:I393"/>
    <mergeCell ref="A399:J399"/>
    <mergeCell ref="J361:J381"/>
    <mergeCell ref="J382:J387"/>
    <mergeCell ref="J388:J393"/>
    <mergeCell ref="J394:J398"/>
    <mergeCell ref="A382:A387"/>
    <mergeCell ref="A388:A393"/>
    <mergeCell ref="E349:E354"/>
    <mergeCell ref="E361:E366"/>
    <mergeCell ref="E367:E371"/>
    <mergeCell ref="E372:E376"/>
    <mergeCell ref="E377:E381"/>
    <mergeCell ref="E382:E387"/>
    <mergeCell ref="C349:C354"/>
    <mergeCell ref="C361:C366"/>
    <mergeCell ref="C367:C371"/>
    <mergeCell ref="C372:C376"/>
    <mergeCell ref="C377:C381"/>
    <mergeCell ref="C382:C387"/>
    <mergeCell ref="C132:C136"/>
    <mergeCell ref="C137:C141"/>
    <mergeCell ref="D22:D26"/>
    <mergeCell ref="D27:D31"/>
    <mergeCell ref="D32:D36"/>
    <mergeCell ref="D37:D41"/>
    <mergeCell ref="D42:D47"/>
    <mergeCell ref="D54:D58"/>
    <mergeCell ref="D59:D63"/>
    <mergeCell ref="D64:D68"/>
    <mergeCell ref="D69:D73"/>
    <mergeCell ref="A48:E52"/>
    <mergeCell ref="C27:C31"/>
    <mergeCell ref="C32:C36"/>
    <mergeCell ref="C37:C41"/>
    <mergeCell ref="C42:C47"/>
    <mergeCell ref="C54:C58"/>
    <mergeCell ref="C59:C63"/>
    <mergeCell ref="C64:C68"/>
    <mergeCell ref="C69:C73"/>
    <mergeCell ref="E80:E84"/>
    <mergeCell ref="E85:E89"/>
    <mergeCell ref="E90:E94"/>
    <mergeCell ref="E95:E99"/>
    <mergeCell ref="D232:D236"/>
    <mergeCell ref="D237:D241"/>
    <mergeCell ref="D295:D299"/>
    <mergeCell ref="A355:E359"/>
    <mergeCell ref="C232:C236"/>
    <mergeCell ref="C237:C241"/>
    <mergeCell ref="C248:C252"/>
    <mergeCell ref="A247:J247"/>
    <mergeCell ref="A268:J268"/>
    <mergeCell ref="A232:A236"/>
    <mergeCell ref="A237:A241"/>
    <mergeCell ref="A248:A257"/>
    <mergeCell ref="A258:A262"/>
    <mergeCell ref="B232:B236"/>
    <mergeCell ref="B237:B241"/>
    <mergeCell ref="B248:B257"/>
    <mergeCell ref="B258:B262"/>
    <mergeCell ref="E232:E236"/>
    <mergeCell ref="E253:E257"/>
    <mergeCell ref="E258:E262"/>
    <mergeCell ref="E269:E273"/>
    <mergeCell ref="E274:E278"/>
    <mergeCell ref="E279:E283"/>
    <mergeCell ref="E290:E294"/>
    <mergeCell ref="E4:E5"/>
    <mergeCell ref="E7:E11"/>
    <mergeCell ref="E12:E16"/>
    <mergeCell ref="E17:E21"/>
    <mergeCell ref="E22:E26"/>
    <mergeCell ref="E27:E31"/>
    <mergeCell ref="E32:E36"/>
    <mergeCell ref="E37:E41"/>
    <mergeCell ref="E42:E47"/>
    <mergeCell ref="E100:E104"/>
    <mergeCell ref="A74:E78"/>
    <mergeCell ref="E105:E109"/>
    <mergeCell ref="E116:E120"/>
    <mergeCell ref="E121:E125"/>
    <mergeCell ref="C80:C84"/>
    <mergeCell ref="B80:B109"/>
    <mergeCell ref="B116:B125"/>
    <mergeCell ref="D80:D84"/>
    <mergeCell ref="D85:D89"/>
    <mergeCell ref="D90:D94"/>
    <mergeCell ref="D95:D99"/>
    <mergeCell ref="D100:D104"/>
    <mergeCell ref="D105:D109"/>
    <mergeCell ref="D116:D120"/>
    <mergeCell ref="D121:D125"/>
    <mergeCell ref="A116:A125"/>
    <mergeCell ref="C85:C89"/>
    <mergeCell ref="C90:C94"/>
    <mergeCell ref="C95:C99"/>
    <mergeCell ref="C105:C109"/>
    <mergeCell ref="C116:C120"/>
    <mergeCell ref="C121:C125"/>
    <mergeCell ref="E157:E162"/>
    <mergeCell ref="A110:E114"/>
    <mergeCell ref="A126:E130"/>
    <mergeCell ref="D147:D151"/>
    <mergeCell ref="D152:D156"/>
    <mergeCell ref="D157:D162"/>
    <mergeCell ref="A115:J115"/>
    <mergeCell ref="A131:J131"/>
    <mergeCell ref="G133:I133"/>
    <mergeCell ref="G140:I140"/>
    <mergeCell ref="G145:I145"/>
    <mergeCell ref="G150:I150"/>
    <mergeCell ref="B132:B156"/>
    <mergeCell ref="B157:B162"/>
    <mergeCell ref="D132:D136"/>
    <mergeCell ref="A132:A141"/>
    <mergeCell ref="A142:A156"/>
    <mergeCell ref="A157:A162"/>
    <mergeCell ref="C142:C146"/>
    <mergeCell ref="C147:C151"/>
    <mergeCell ref="C152:C156"/>
    <mergeCell ref="C157:C162"/>
    <mergeCell ref="D137:D141"/>
    <mergeCell ref="D142:D146"/>
    <mergeCell ref="D169:D173"/>
    <mergeCell ref="D174:D178"/>
    <mergeCell ref="D179:D183"/>
    <mergeCell ref="D190:D194"/>
    <mergeCell ref="D195:D199"/>
    <mergeCell ref="D200:D204"/>
    <mergeCell ref="B169:B173"/>
    <mergeCell ref="B174:B183"/>
    <mergeCell ref="B190:B204"/>
    <mergeCell ref="C190:C194"/>
    <mergeCell ref="E174:E178"/>
    <mergeCell ref="E179:E183"/>
    <mergeCell ref="E190:E194"/>
    <mergeCell ref="E195:E199"/>
    <mergeCell ref="E200:E204"/>
    <mergeCell ref="E211:E215"/>
    <mergeCell ref="E216:E220"/>
    <mergeCell ref="E227:E231"/>
    <mergeCell ref="A205:E209"/>
    <mergeCell ref="A221:E225"/>
    <mergeCell ref="A184:E188"/>
    <mergeCell ref="D211:D215"/>
    <mergeCell ref="D216:D220"/>
    <mergeCell ref="D227:D231"/>
    <mergeCell ref="C216:C220"/>
    <mergeCell ref="C227:C231"/>
    <mergeCell ref="A210:J210"/>
    <mergeCell ref="A226:J226"/>
    <mergeCell ref="A211:A220"/>
    <mergeCell ref="A227:A231"/>
    <mergeCell ref="B211:B220"/>
    <mergeCell ref="B227:B231"/>
    <mergeCell ref="J184:J188"/>
    <mergeCell ref="J190:J194"/>
    <mergeCell ref="A242:E246"/>
    <mergeCell ref="D274:D278"/>
    <mergeCell ref="D279:D283"/>
    <mergeCell ref="D290:D294"/>
    <mergeCell ref="D248:D252"/>
    <mergeCell ref="D253:D257"/>
    <mergeCell ref="D258:D262"/>
    <mergeCell ref="D269:D273"/>
    <mergeCell ref="C253:C257"/>
    <mergeCell ref="C258:C262"/>
    <mergeCell ref="C269:C273"/>
    <mergeCell ref="C274:C278"/>
    <mergeCell ref="C279:C283"/>
    <mergeCell ref="C290:C294"/>
    <mergeCell ref="A290:A299"/>
    <mergeCell ref="B290:B299"/>
    <mergeCell ref="E311:E315"/>
    <mergeCell ref="E316:E320"/>
    <mergeCell ref="E321:E325"/>
    <mergeCell ref="E332:E337"/>
    <mergeCell ref="E338:E342"/>
    <mergeCell ref="E343:E348"/>
    <mergeCell ref="A326:E330"/>
    <mergeCell ref="D300:D305"/>
    <mergeCell ref="D306:D310"/>
    <mergeCell ref="D311:D315"/>
    <mergeCell ref="D316:D320"/>
    <mergeCell ref="D321:D325"/>
    <mergeCell ref="C300:C305"/>
    <mergeCell ref="C306:C310"/>
    <mergeCell ref="D332:D337"/>
    <mergeCell ref="D338:D342"/>
    <mergeCell ref="D343:D348"/>
    <mergeCell ref="A300:A305"/>
    <mergeCell ref="B300:B305"/>
    <mergeCell ref="C343:C348"/>
    <mergeCell ref="E457:E461"/>
    <mergeCell ref="F4:F5"/>
    <mergeCell ref="J4:J5"/>
    <mergeCell ref="J7:J11"/>
    <mergeCell ref="J12:J16"/>
    <mergeCell ref="J17:J21"/>
    <mergeCell ref="J22:J26"/>
    <mergeCell ref="J27:J31"/>
    <mergeCell ref="J32:J36"/>
    <mergeCell ref="J37:J41"/>
    <mergeCell ref="J42:J47"/>
    <mergeCell ref="J48:J52"/>
    <mergeCell ref="J54:J58"/>
    <mergeCell ref="J59:J63"/>
    <mergeCell ref="J64:J68"/>
    <mergeCell ref="J69:J73"/>
    <mergeCell ref="J74:J78"/>
    <mergeCell ref="J80:J84"/>
    <mergeCell ref="J85:J89"/>
    <mergeCell ref="J90:J94"/>
    <mergeCell ref="J95:J99"/>
    <mergeCell ref="J100:J104"/>
    <mergeCell ref="J105:J109"/>
    <mergeCell ref="E300:E305"/>
    <mergeCell ref="J110:J114"/>
    <mergeCell ref="J116:J125"/>
    <mergeCell ref="J126:J130"/>
    <mergeCell ref="J132:J156"/>
    <mergeCell ref="J157:J162"/>
    <mergeCell ref="J163:J167"/>
    <mergeCell ref="J169:J173"/>
    <mergeCell ref="J174:J178"/>
    <mergeCell ref="A168:J168"/>
    <mergeCell ref="G175:I175"/>
    <mergeCell ref="A169:A173"/>
    <mergeCell ref="A174:A183"/>
    <mergeCell ref="C169:C173"/>
    <mergeCell ref="C174:C178"/>
    <mergeCell ref="C179:C183"/>
    <mergeCell ref="A163:E167"/>
    <mergeCell ref="E132:E136"/>
    <mergeCell ref="E137:E141"/>
    <mergeCell ref="E142:E146"/>
    <mergeCell ref="E147:E151"/>
    <mergeCell ref="E152:E156"/>
    <mergeCell ref="J179:J183"/>
    <mergeCell ref="G181:I181"/>
    <mergeCell ref="E169:E173"/>
    <mergeCell ref="J195:J199"/>
    <mergeCell ref="J200:J204"/>
    <mergeCell ref="J205:J209"/>
    <mergeCell ref="J212:J215"/>
    <mergeCell ref="A189:J189"/>
    <mergeCell ref="G193:I193"/>
    <mergeCell ref="C195:C199"/>
    <mergeCell ref="C200:C204"/>
    <mergeCell ref="C211:C215"/>
    <mergeCell ref="A190:A204"/>
    <mergeCell ref="J216:J220"/>
    <mergeCell ref="J221:J225"/>
    <mergeCell ref="J227:J231"/>
    <mergeCell ref="J232:J236"/>
    <mergeCell ref="J237:J241"/>
    <mergeCell ref="J242:J246"/>
    <mergeCell ref="J248:J252"/>
    <mergeCell ref="J253:J257"/>
    <mergeCell ref="J258:J262"/>
    <mergeCell ref="J263:J267"/>
    <mergeCell ref="J269:J273"/>
    <mergeCell ref="J274:J278"/>
    <mergeCell ref="J279:J283"/>
    <mergeCell ref="J284:J288"/>
    <mergeCell ref="J290:J294"/>
    <mergeCell ref="J295:J299"/>
    <mergeCell ref="J300:J305"/>
    <mergeCell ref="J306:J310"/>
    <mergeCell ref="A289:J289"/>
    <mergeCell ref="G291:I291"/>
    <mergeCell ref="G296:I296"/>
    <mergeCell ref="G301:I301"/>
    <mergeCell ref="G303:I303"/>
    <mergeCell ref="G307:I307"/>
    <mergeCell ref="A269:A283"/>
    <mergeCell ref="B269:B283"/>
    <mergeCell ref="E306:E310"/>
    <mergeCell ref="C295:C299"/>
    <mergeCell ref="E295:E299"/>
    <mergeCell ref="A284:E288"/>
    <mergeCell ref="A263:E267"/>
    <mergeCell ref="J311:J315"/>
    <mergeCell ref="J316:J320"/>
    <mergeCell ref="J321:J325"/>
    <mergeCell ref="J326:J330"/>
    <mergeCell ref="J332:J337"/>
    <mergeCell ref="J338:J342"/>
    <mergeCell ref="J343:J348"/>
    <mergeCell ref="J349:J354"/>
    <mergeCell ref="J355:J359"/>
    <mergeCell ref="J427:J431"/>
    <mergeCell ref="J433:J437"/>
    <mergeCell ref="J439:J450"/>
    <mergeCell ref="J451:J455"/>
    <mergeCell ref="A438:J438"/>
    <mergeCell ref="F444:I444"/>
    <mergeCell ref="F450:I450"/>
    <mergeCell ref="A421:A426"/>
    <mergeCell ref="A427:A432"/>
    <mergeCell ref="B421:B426"/>
    <mergeCell ref="B427:B432"/>
    <mergeCell ref="E427:E432"/>
    <mergeCell ref="D421:D426"/>
    <mergeCell ref="D427:D432"/>
    <mergeCell ref="F426:I426"/>
    <mergeCell ref="F432:I432"/>
    <mergeCell ref="E421:E426"/>
    <mergeCell ref="A433:E437"/>
    <mergeCell ref="C439:C444"/>
    <mergeCell ref="C445:C450"/>
    <mergeCell ref="C421:C426"/>
    <mergeCell ref="C427:C432"/>
    <mergeCell ref="J400:J426"/>
    <mergeCell ref="A400:A420"/>
  </mergeCells>
  <pageMargins left="0.70866141732283472" right="0.70866141732283472" top="0.74803149606299213" bottom="0.74803149606299213" header="0.31496062992125984" footer="0.31496062992125984"/>
  <pageSetup paperSize="9" scale="75" orientation="landscape" r:id="rId1"/>
  <rowBreaks count="2" manualBreakCount="2">
    <brk id="449" max="9" man="1"/>
    <brk id="476"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Лист1</vt:lpstr>
      <vt:lpstr>Лист1!Область_друку</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dc:creator>
  <cp:lastModifiedBy>Admin</cp:lastModifiedBy>
  <cp:lastPrinted>2025-06-18T14:13:02Z</cp:lastPrinted>
  <dcterms:created xsi:type="dcterms:W3CDTF">2024-07-15T21:11:00Z</dcterms:created>
  <dcterms:modified xsi:type="dcterms:W3CDTF">2025-06-18T14:15:24Z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EDCA47942719412E8919A7FA06A01FD4_12</vt:lpwstr>
  </property>
  <property fmtid="{D5CDD505-2E9C-101B-9397-08002B2CF9AE}" pid="3" name="KSOProductBuildVer">
    <vt:lpwstr>1049-12.2.0.18283</vt:lpwstr>
  </property>
</Properties>
</file>